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Profili\dsga\Desktop\PCC\"/>
    </mc:Choice>
  </mc:AlternateContent>
  <bookViews>
    <workbookView xWindow="0" yWindow="0" windowWidth="24000" windowHeight="960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2" i="2"/>
  <c r="G202" i="2"/>
  <c r="G201" i="2"/>
  <c r="H201" i="2" s="1"/>
  <c r="G200" i="2"/>
  <c r="H200" i="2" s="1"/>
  <c r="H199" i="2"/>
  <c r="G199" i="2"/>
  <c r="G198" i="2"/>
  <c r="H198" i="2" s="1"/>
  <c r="G197" i="2"/>
  <c r="H197" i="2" s="1"/>
  <c r="H196" i="2"/>
  <c r="G196" i="2"/>
  <c r="G195" i="2"/>
  <c r="H195" i="2" s="1"/>
  <c r="G194" i="2"/>
  <c r="H194" i="2" s="1"/>
  <c r="H193" i="2"/>
  <c r="G193" i="2"/>
  <c r="G192" i="2"/>
  <c r="H192" i="2" s="1"/>
  <c r="G191" i="2"/>
  <c r="H191" i="2" s="1"/>
  <c r="H190" i="2"/>
  <c r="G190" i="2"/>
  <c r="G189" i="2"/>
  <c r="H189" i="2" s="1"/>
  <c r="G188" i="2"/>
  <c r="H188" i="2" s="1"/>
  <c r="H187" i="2"/>
  <c r="G187" i="2"/>
  <c r="G186" i="2"/>
  <c r="H186" i="2" s="1"/>
  <c r="G185" i="2"/>
  <c r="H185" i="2" s="1"/>
  <c r="H184" i="2"/>
  <c r="G184" i="2"/>
  <c r="G183" i="2"/>
  <c r="H183" i="2" s="1"/>
  <c r="G182" i="2"/>
  <c r="H182" i="2" s="1"/>
  <c r="H181" i="2"/>
  <c r="G181" i="2"/>
  <c r="G180" i="2"/>
  <c r="H180" i="2" s="1"/>
  <c r="G179" i="2"/>
  <c r="H179" i="2" s="1"/>
  <c r="H178" i="2"/>
  <c r="G178" i="2"/>
  <c r="G177" i="2"/>
  <c r="H177" i="2" s="1"/>
  <c r="G176" i="2"/>
  <c r="H176" i="2" s="1"/>
  <c r="H175" i="2"/>
  <c r="G175" i="2"/>
  <c r="G174" i="2"/>
  <c r="H174" i="2" s="1"/>
  <c r="G173" i="2"/>
  <c r="H173" i="2" s="1"/>
  <c r="H172" i="2"/>
  <c r="G172" i="2"/>
  <c r="G171" i="2"/>
  <c r="H171" i="2" s="1"/>
  <c r="G170" i="2"/>
  <c r="H170" i="2" s="1"/>
  <c r="H169" i="2"/>
  <c r="G169" i="2"/>
  <c r="G168" i="2"/>
  <c r="H168" i="2" s="1"/>
  <c r="G167" i="2"/>
  <c r="H167" i="2" s="1"/>
  <c r="H166" i="2"/>
  <c r="G166" i="2"/>
  <c r="G165" i="2"/>
  <c r="H165" i="2" s="1"/>
  <c r="G164" i="2"/>
  <c r="H164" i="2" s="1"/>
  <c r="H163" i="2"/>
  <c r="G163" i="2"/>
  <c r="G162" i="2"/>
  <c r="H162" i="2" s="1"/>
  <c r="G161" i="2"/>
  <c r="H161" i="2" s="1"/>
  <c r="H160" i="2"/>
  <c r="G160" i="2"/>
  <c r="G159" i="2"/>
  <c r="H159" i="2" s="1"/>
  <c r="G158" i="2"/>
  <c r="H158" i="2" s="1"/>
  <c r="H157" i="2"/>
  <c r="G157" i="2"/>
  <c r="G156" i="2"/>
  <c r="H156" i="2" s="1"/>
  <c r="G155" i="2"/>
  <c r="H155" i="2" s="1"/>
  <c r="H154" i="2"/>
  <c r="G154" i="2"/>
  <c r="G153" i="2"/>
  <c r="H153" i="2" s="1"/>
  <c r="G152" i="2"/>
  <c r="H152" i="2" s="1"/>
  <c r="H151" i="2"/>
  <c r="G151" i="2"/>
  <c r="G150" i="2"/>
  <c r="H150" i="2" s="1"/>
  <c r="G149" i="2"/>
  <c r="H149" i="2" s="1"/>
  <c r="H148" i="2"/>
  <c r="G148" i="2"/>
  <c r="G147" i="2"/>
  <c r="H147" i="2" s="1"/>
  <c r="G146" i="2"/>
  <c r="H146" i="2" s="1"/>
  <c r="H145" i="2"/>
  <c r="G145" i="2"/>
  <c r="G144" i="2"/>
  <c r="H144" i="2" s="1"/>
  <c r="G143" i="2"/>
  <c r="H143" i="2" s="1"/>
  <c r="H142" i="2"/>
  <c r="G142" i="2"/>
  <c r="G141" i="2"/>
  <c r="H141" i="2" s="1"/>
  <c r="G140" i="2"/>
  <c r="H140" i="2" s="1"/>
  <c r="H139" i="2"/>
  <c r="G139" i="2"/>
  <c r="G138" i="2"/>
  <c r="H138" i="2" s="1"/>
  <c r="G137" i="2"/>
  <c r="H137" i="2" s="1"/>
  <c r="H136" i="2"/>
  <c r="G136" i="2"/>
  <c r="G135" i="2"/>
  <c r="H135" i="2" s="1"/>
  <c r="G134" i="2"/>
  <c r="H134" i="2" s="1"/>
  <c r="H133" i="2"/>
  <c r="G133" i="2"/>
  <c r="G132" i="2"/>
  <c r="H132" i="2" s="1"/>
  <c r="G131" i="2"/>
  <c r="H131" i="2" s="1"/>
  <c r="H130" i="2"/>
  <c r="G130" i="2"/>
  <c r="G129" i="2"/>
  <c r="H129" i="2" s="1"/>
  <c r="G128" i="2"/>
  <c r="H128" i="2" s="1"/>
  <c r="H127" i="2"/>
  <c r="G127" i="2"/>
  <c r="G126" i="2"/>
  <c r="H126" i="2" s="1"/>
  <c r="G125" i="2"/>
  <c r="H125" i="2" s="1"/>
  <c r="H124" i="2"/>
  <c r="G124" i="2"/>
  <c r="G123" i="2"/>
  <c r="H123" i="2" s="1"/>
  <c r="G122" i="2"/>
  <c r="H122" i="2" s="1"/>
  <c r="H121" i="2"/>
  <c r="G121" i="2"/>
  <c r="G120" i="2"/>
  <c r="H120" i="2" s="1"/>
  <c r="G119" i="2"/>
  <c r="H119" i="2" s="1"/>
  <c r="H118" i="2"/>
  <c r="G118" i="2"/>
  <c r="G117" i="2"/>
  <c r="H117" i="2" s="1"/>
  <c r="G116" i="2"/>
  <c r="H116" i="2" s="1"/>
  <c r="H115" i="2"/>
  <c r="G115" i="2"/>
  <c r="G114" i="2"/>
  <c r="H114" i="2" s="1"/>
  <c r="G113" i="2"/>
  <c r="H113" i="2" s="1"/>
  <c r="H112" i="2"/>
  <c r="G112" i="2"/>
  <c r="G111" i="2"/>
  <c r="H111" i="2" s="1"/>
  <c r="G110" i="2"/>
  <c r="H110" i="2" s="1"/>
  <c r="H109" i="2"/>
  <c r="G109" i="2"/>
  <c r="G108" i="2"/>
  <c r="H108" i="2" s="1"/>
  <c r="G107" i="2"/>
  <c r="H107" i="2" s="1"/>
  <c r="H106" i="2"/>
  <c r="G106" i="2"/>
  <c r="G105" i="2"/>
  <c r="H105" i="2" s="1"/>
  <c r="G104" i="2"/>
  <c r="H104" i="2" s="1"/>
  <c r="H103" i="2"/>
  <c r="G103" i="2"/>
  <c r="G102" i="2"/>
  <c r="H102" i="2" s="1"/>
  <c r="G101" i="2"/>
  <c r="H101" i="2" s="1"/>
  <c r="H100" i="2"/>
  <c r="G100" i="2"/>
  <c r="G99" i="2"/>
  <c r="H99" i="2" s="1"/>
  <c r="G98" i="2"/>
  <c r="H98" i="2" s="1"/>
  <c r="H97" i="2"/>
  <c r="G97" i="2"/>
  <c r="G96" i="2"/>
  <c r="H96" i="2" s="1"/>
  <c r="G95" i="2"/>
  <c r="H95" i="2" s="1"/>
  <c r="H94" i="2"/>
  <c r="G94" i="2"/>
  <c r="G93" i="2"/>
  <c r="H93" i="2" s="1"/>
  <c r="G92" i="2"/>
  <c r="H92" i="2" s="1"/>
  <c r="H91" i="2"/>
  <c r="G91" i="2"/>
  <c r="G90" i="2"/>
  <c r="H90" i="2" s="1"/>
  <c r="G89" i="2"/>
  <c r="H89" i="2" s="1"/>
  <c r="H88" i="2"/>
  <c r="G88" i="2"/>
  <c r="G87" i="2"/>
  <c r="H87" i="2" s="1"/>
  <c r="G86" i="2"/>
  <c r="H86" i="2" s="1"/>
  <c r="H85" i="2"/>
  <c r="G85" i="2"/>
  <c r="G84" i="2"/>
  <c r="H84" i="2" s="1"/>
  <c r="G83" i="2"/>
  <c r="H83" i="2" s="1"/>
  <c r="H82" i="2"/>
  <c r="G82" i="2"/>
  <c r="G81" i="2"/>
  <c r="H81" i="2" s="1"/>
  <c r="G80" i="2"/>
  <c r="H80" i="2" s="1"/>
  <c r="H79" i="2"/>
  <c r="G79" i="2"/>
  <c r="G78" i="2"/>
  <c r="H78" i="2" s="1"/>
  <c r="G77" i="2"/>
  <c r="H77" i="2" s="1"/>
  <c r="H76" i="2"/>
  <c r="G76" i="2"/>
  <c r="G75" i="2"/>
  <c r="H75" i="2" s="1"/>
  <c r="G74" i="2"/>
  <c r="H74" i="2" s="1"/>
  <c r="H73" i="2"/>
  <c r="G73" i="2"/>
  <c r="G72" i="2"/>
  <c r="H72" i="2" s="1"/>
  <c r="G71" i="2"/>
  <c r="H71" i="2" s="1"/>
  <c r="H70" i="2"/>
  <c r="G70" i="2"/>
  <c r="G69" i="2"/>
  <c r="H69" i="2" s="1"/>
  <c r="G68" i="2"/>
  <c r="H68" i="2" s="1"/>
  <c r="H67" i="2"/>
  <c r="G67" i="2"/>
  <c r="G66" i="2"/>
  <c r="H66" i="2" s="1"/>
  <c r="G65" i="2"/>
  <c r="H65" i="2" s="1"/>
  <c r="H64" i="2"/>
  <c r="G64" i="2"/>
  <c r="G63" i="2"/>
  <c r="H63" i="2" s="1"/>
  <c r="G62" i="2"/>
  <c r="H62" i="2" s="1"/>
  <c r="H61" i="2"/>
  <c r="G61" i="2"/>
  <c r="G60" i="2"/>
  <c r="H60" i="2" s="1"/>
  <c r="G59" i="2"/>
  <c r="H59" i="2" s="1"/>
  <c r="H58" i="2"/>
  <c r="G58" i="2"/>
  <c r="G57" i="2"/>
  <c r="H57" i="2" s="1"/>
  <c r="G56" i="2"/>
  <c r="H56" i="2" s="1"/>
  <c r="H55" i="2"/>
  <c r="G55" i="2"/>
  <c r="G54" i="2"/>
  <c r="H54" i="2" s="1"/>
  <c r="G53" i="2"/>
  <c r="H53" i="2" s="1"/>
  <c r="H52" i="2"/>
  <c r="G52" i="2"/>
  <c r="G51" i="2"/>
  <c r="H51" i="2" s="1"/>
  <c r="G50" i="2"/>
  <c r="H50" i="2" s="1"/>
  <c r="H49" i="2"/>
  <c r="G49" i="2"/>
  <c r="G48" i="2"/>
  <c r="H48" i="2" s="1"/>
  <c r="G47" i="2"/>
  <c r="H47" i="2" s="1"/>
  <c r="H46" i="2"/>
  <c r="G46" i="2"/>
  <c r="G45" i="2"/>
  <c r="H45" i="2" s="1"/>
  <c r="G44" i="2"/>
  <c r="H44" i="2" s="1"/>
  <c r="H43" i="2"/>
  <c r="G43" i="2"/>
  <c r="G42" i="2"/>
  <c r="H42" i="2" s="1"/>
  <c r="G41" i="2"/>
  <c r="H41" i="2" s="1"/>
  <c r="H40" i="2"/>
  <c r="G40" i="2"/>
  <c r="G39" i="2"/>
  <c r="H39" i="2" s="1"/>
  <c r="G38" i="2"/>
  <c r="H38" i="2" s="1"/>
  <c r="H37" i="2"/>
  <c r="G37" i="2"/>
  <c r="G36" i="2"/>
  <c r="H36" i="2" s="1"/>
  <c r="G35" i="2"/>
  <c r="H35" i="2" s="1"/>
  <c r="H34" i="2"/>
  <c r="G34" i="2"/>
  <c r="G33" i="2"/>
  <c r="H33" i="2" s="1"/>
  <c r="G32" i="2"/>
  <c r="H32" i="2" s="1"/>
  <c r="H31" i="2"/>
  <c r="G31" i="2"/>
  <c r="G30" i="2"/>
  <c r="H30" i="2" s="1"/>
  <c r="G29" i="2"/>
  <c r="H29" i="2" s="1"/>
  <c r="H28" i="2"/>
  <c r="G28" i="2"/>
  <c r="G27" i="2"/>
  <c r="H27" i="2" s="1"/>
  <c r="G26" i="2"/>
  <c r="H26" i="2" s="1"/>
  <c r="H25" i="2"/>
  <c r="G25" i="2"/>
  <c r="G24" i="2"/>
  <c r="H24" i="2" s="1"/>
  <c r="G23" i="2"/>
  <c r="H23" i="2" s="1"/>
  <c r="H22" i="2"/>
  <c r="G22" i="2"/>
  <c r="G21" i="2"/>
  <c r="H21" i="2" s="1"/>
  <c r="G20" i="2"/>
  <c r="H20" i="2" s="1"/>
  <c r="H19" i="2"/>
  <c r="G19" i="2"/>
  <c r="G18" i="2"/>
  <c r="H18" i="2" s="1"/>
  <c r="G17" i="2"/>
  <c r="H17" i="2" s="1"/>
  <c r="H16" i="2"/>
  <c r="G16" i="2"/>
  <c r="G15" i="2"/>
  <c r="H15" i="2" s="1"/>
  <c r="G14" i="2"/>
  <c r="H14" i="2" s="1"/>
  <c r="H13" i="2"/>
  <c r="G13" i="2"/>
  <c r="G12" i="2"/>
  <c r="H12" i="2" s="1"/>
  <c r="G11" i="2"/>
  <c r="H11" i="2" s="1"/>
  <c r="H10" i="2"/>
  <c r="G10" i="2"/>
  <c r="G9" i="2"/>
  <c r="H9" i="2" s="1"/>
  <c r="G8" i="2"/>
  <c r="H8" i="2" s="1"/>
  <c r="H7" i="2"/>
  <c r="G7" i="2"/>
  <c r="G6" i="2"/>
  <c r="H6" i="2" s="1"/>
  <c r="G5" i="2"/>
  <c r="H5" i="2" s="1"/>
  <c r="H4" i="2"/>
  <c r="G4" i="2"/>
  <c r="C1" i="2"/>
  <c r="B13" i="1" s="1"/>
  <c r="A9" i="1" s="1"/>
  <c r="B1" i="2"/>
  <c r="C13" i="1" s="1"/>
  <c r="C9" i="1" s="1"/>
  <c r="D16" i="1"/>
  <c r="C16" i="1"/>
  <c r="B16" i="1"/>
  <c r="D14" i="1"/>
  <c r="C14" i="1"/>
  <c r="B14" i="1"/>
  <c r="H1" i="2" l="1"/>
  <c r="E9" i="1"/>
  <c r="G1" i="2"/>
  <c r="D13" i="1" s="1"/>
</calcChain>
</file>

<file path=xl/sharedStrings.xml><?xml version="1.0" encoding="utf-8"?>
<sst xmlns="http://schemas.openxmlformats.org/spreadsheetml/2006/main" count="254" uniqueCount="230">
  <si>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</si>
  <si>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</si>
  <si>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</si>
  <si>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</si>
  <si>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</si>
  <si>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</si>
  <si>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</si>
  <si>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</si>
  <si>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</si>
  <si>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</si>
  <si>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</si>
  <si>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</si>
  <si>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</si>
  <si>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</si>
  <si>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</si>
  <si>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</si>
  <si>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</si>
  <si>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</si>
  <si>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</si>
  <si>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</si>
  <si>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Scuola Superiore ITALO CALVINO</t>
  </si>
  <si>
    <t>20089 ROZZANO (MI) - Via Guido Rossa - C.F. 97270410158 C.M. MIIS01900L</t>
  </si>
  <si>
    <t>2024</t>
  </si>
  <si>
    <t>2024-11 del 25/01/2024</t>
  </si>
  <si>
    <t>1920000025 del 29/01/2024</t>
  </si>
  <si>
    <t>1920000021 del 25/01/2024</t>
  </si>
  <si>
    <t>18/001 del 30/01/2024</t>
  </si>
  <si>
    <t>4000081 del 18/01/2024</t>
  </si>
  <si>
    <t>41E/2024 del 17/01/2024</t>
  </si>
  <si>
    <t>62 del 17/01/2024</t>
  </si>
  <si>
    <t>61 del 17/01/2024</t>
  </si>
  <si>
    <t>3 del 12/01/2024</t>
  </si>
  <si>
    <t>23005993 del 27/12/2023</t>
  </si>
  <si>
    <t>141 del 31/01/2024</t>
  </si>
  <si>
    <t>240013 del 29/01/2024</t>
  </si>
  <si>
    <t>PA43 del 13/02/2024</t>
  </si>
  <si>
    <t>PA42 del 13/02/2024</t>
  </si>
  <si>
    <t>2 del 08/02/2024</t>
  </si>
  <si>
    <t>1024042213 del 08/02/2024</t>
  </si>
  <si>
    <t>465/A/2024 del 31/01/2024</t>
  </si>
  <si>
    <t>29 del 08/02/2024</t>
  </si>
  <si>
    <t>16/22 del 05/02/2024</t>
  </si>
  <si>
    <t>1/P del 14/02/2024</t>
  </si>
  <si>
    <t>2024    16/P del 31/01/2024</t>
  </si>
  <si>
    <t>2024    12/P del 31/01/2024</t>
  </si>
  <si>
    <t>2024    22/P del 31/01/2024</t>
  </si>
  <si>
    <t>2024    18/P del 31/01/2024</t>
  </si>
  <si>
    <t>2024    21/P del 31/01/2024</t>
  </si>
  <si>
    <t>2024    19/P del 31/01/2024</t>
  </si>
  <si>
    <t>2024    13/P del 31/01/2024</t>
  </si>
  <si>
    <t>2024    25/P del 31/01/2024</t>
  </si>
  <si>
    <t>2024    20/P del 31/01/2024</t>
  </si>
  <si>
    <t>2024    14/P del 31/01/2024</t>
  </si>
  <si>
    <t>2024    17/P del 31/01/2024</t>
  </si>
  <si>
    <t>2024    23/P del 31/01/2024</t>
  </si>
  <si>
    <t>2024    15/P del 31/01/2024</t>
  </si>
  <si>
    <t>2024    24/P del 31/01/2024</t>
  </si>
  <si>
    <t>135/FE del 31/01/2024</t>
  </si>
  <si>
    <t>136/FE del 31/01/2024</t>
  </si>
  <si>
    <t>2024-82 del 16/02/2024</t>
  </si>
  <si>
    <t>422 del 13/02/2024</t>
  </si>
  <si>
    <t>1920000039 del 14/02/2024</t>
  </si>
  <si>
    <t>1 del 16/02/2024</t>
  </si>
  <si>
    <t>68 del 08/02/2024</t>
  </si>
  <si>
    <t>91 del 16/02/2024</t>
  </si>
  <si>
    <t>92 del 16/02/2024</t>
  </si>
  <si>
    <t>90 del 16/02/2024</t>
  </si>
  <si>
    <t>4/PA del 16/02/2024</t>
  </si>
  <si>
    <t>4000226 del 19/02/2024</t>
  </si>
  <si>
    <t>8Z00135969 del 10/02/2024</t>
  </si>
  <si>
    <t>1920000045 del 20/02/2024</t>
  </si>
  <si>
    <t>1920000005 del 20/02/2024</t>
  </si>
  <si>
    <t>8Z00136134 del 10/02/2024</t>
  </si>
  <si>
    <t>96 del 19/02/2024</t>
  </si>
  <si>
    <t>1920000046 del 21/02/2024</t>
  </si>
  <si>
    <t>1/PA del 22/02/2024</t>
  </si>
  <si>
    <t>019-013187 del 08/02/2024</t>
  </si>
  <si>
    <t>FIN57-56 del 21/02/2024</t>
  </si>
  <si>
    <t>2/P del 21/02/2024</t>
  </si>
  <si>
    <t>019-020460 del 28/02/2024</t>
  </si>
  <si>
    <t>1920000072 del 05/03/2024</t>
  </si>
  <si>
    <t>39/E del 29/02/2024</t>
  </si>
  <si>
    <t>344PA del 29/02/2024</t>
  </si>
  <si>
    <t>237 del 04/03/2024</t>
  </si>
  <si>
    <t>26 del 02/03/2024</t>
  </si>
  <si>
    <t>3932/FVISE del 26/02/2024</t>
  </si>
  <si>
    <t>2100000099 del 29/02/2024</t>
  </si>
  <si>
    <t>7724001702 del 29/02/2024</t>
  </si>
  <si>
    <t>18 del 28/02/2024</t>
  </si>
  <si>
    <t>17 del 26/02/2024</t>
  </si>
  <si>
    <t>24005 del 27/02/2024</t>
  </si>
  <si>
    <t>1920000053 del 27/02/2024</t>
  </si>
  <si>
    <t>241000069 del 20/02/2024</t>
  </si>
  <si>
    <t>1920000056 del 28/02/2024</t>
  </si>
  <si>
    <t>1010882486 del 27/02/2024</t>
  </si>
  <si>
    <t>4000260 del 27/02/2024</t>
  </si>
  <si>
    <t>241000129 del 27/02/2024</t>
  </si>
  <si>
    <t>VFE00-1175 del 28/02/2024</t>
  </si>
  <si>
    <t>2024    57/P del 29/02/2024</t>
  </si>
  <si>
    <t>2024    58/P del 29/02/2024</t>
  </si>
  <si>
    <t>2024    59/P del 29/02/2024</t>
  </si>
  <si>
    <t>2024    60/P del 29/02/2024</t>
  </si>
  <si>
    <t>2024    61/P del 29/02/2024</t>
  </si>
  <si>
    <t>2024    62/P del 29/02/2024</t>
  </si>
  <si>
    <t>2024    63/P del 29/02/2024</t>
  </si>
  <si>
    <t>2024    64/P del 29/02/2024</t>
  </si>
  <si>
    <t>2024    65/P del 29/02/2024</t>
  </si>
  <si>
    <t>2024    66/P del 29/02/2024</t>
  </si>
  <si>
    <t>2024    68/P del 29/02/2024</t>
  </si>
  <si>
    <t>2024    67/P del 29/02/2024</t>
  </si>
  <si>
    <t>2024    69/P del 29/02/2024</t>
  </si>
  <si>
    <t>2024    70/P del 29/02/2024</t>
  </si>
  <si>
    <t>46/001 del 10/03/2024</t>
  </si>
  <si>
    <t>1920000073 del 07/03/2024</t>
  </si>
  <si>
    <t>1920000075 del 07/03/2024</t>
  </si>
  <si>
    <t>1024063810 del 07/03/2024</t>
  </si>
  <si>
    <t>259 del 21/03/2024</t>
  </si>
  <si>
    <t>1920000090 del 20/03/2024</t>
  </si>
  <si>
    <t>2024   115/p del 20/03/2024</t>
  </si>
  <si>
    <t>45 del 19/03/2024</t>
  </si>
  <si>
    <t>726 del 18/03/2024</t>
  </si>
  <si>
    <t>2024/0000073/F7 del 23/03/2024</t>
  </si>
  <si>
    <t>2024/0000061/F7 del 14/03/2024</t>
  </si>
  <si>
    <t>66PA del 22/03/2024</t>
  </si>
  <si>
    <t>44 del 27/03/2024</t>
  </si>
  <si>
    <t>822 del 28/03/2024</t>
  </si>
  <si>
    <t>81 del 27/03/2024</t>
  </si>
  <si>
    <t>2100000150 del 27/03/2024</t>
  </si>
  <si>
    <t>019-029973 del 25/03/2024</t>
  </si>
  <si>
    <t>7724002244 del 22/03/2024</t>
  </si>
  <si>
    <t>092 del 25/03/2024</t>
  </si>
  <si>
    <t>37 del 20/03/2024</t>
  </si>
  <si>
    <t>2024-231 del 22/03/2024</t>
  </si>
  <si>
    <t>160 del 04/04/2024</t>
  </si>
  <si>
    <t>2302400813 del 11/03/2024</t>
  </si>
  <si>
    <t>2024/0000081/F7 del 03/04/2024</t>
  </si>
  <si>
    <t>1920000103 del 03/04/2024</t>
  </si>
  <si>
    <t>2024   111/P del 31/03/2024</t>
  </si>
  <si>
    <t>2024   109/P del 31/03/2024</t>
  </si>
  <si>
    <t>2024   110/P del 31/03/2024</t>
  </si>
  <si>
    <t>2024   106/P del 31/03/2024</t>
  </si>
  <si>
    <t>2024   107/P del 31/03/2024</t>
  </si>
  <si>
    <t>2024   113/P del 31/03/2024</t>
  </si>
  <si>
    <t>2024   102/P del 31/03/2024</t>
  </si>
  <si>
    <t>2024   104/P del 31/03/2024</t>
  </si>
  <si>
    <t>2024   103/P del 31/03/2024</t>
  </si>
  <si>
    <t>2024   105/P del 31/03/2024</t>
  </si>
  <si>
    <t>2024   114/P del 31/03/2024</t>
  </si>
  <si>
    <t>2024   112/P del 31/03/2024</t>
  </si>
  <si>
    <t>2024   108/P del 31/03/2024</t>
  </si>
  <si>
    <t>2024   115/P del 31/03/2024</t>
  </si>
  <si>
    <t>48 del 05/04/2024</t>
  </si>
  <si>
    <t>2024.FD85.FTPA del 29/03/2024</t>
  </si>
  <si>
    <t>2024.FD84.FTPA del 29/03/2024</t>
  </si>
  <si>
    <t>12 del 08/04/2024</t>
  </si>
  <si>
    <t>78PA del 02/04/2024</t>
  </si>
  <si>
    <t>2024/0000747/74 del 11/04/2024</t>
  </si>
  <si>
    <t>1920000112 del 11/04/2024</t>
  </si>
  <si>
    <t>3004/2024 del 11/04/2024</t>
  </si>
  <si>
    <t>2024/0000099/F7 del 15/04/2024</t>
  </si>
  <si>
    <t>1920000109 del 10/04/2024</t>
  </si>
  <si>
    <t>2024/0000087/F7 del 10/04/2024</t>
  </si>
  <si>
    <t>170 del 18/04/2024</t>
  </si>
  <si>
    <t>2024-362 del 18/04/2024</t>
  </si>
  <si>
    <t>FATTPA 22_24 del 17/04/2024</t>
  </si>
  <si>
    <t>15 del 17/04/2024</t>
  </si>
  <si>
    <t>8Z00269173 del 11/04/2024</t>
  </si>
  <si>
    <t>1920000118 del 16/04/2024</t>
  </si>
  <si>
    <t>FVL386 del 19/04/2024</t>
  </si>
  <si>
    <t>V2 81 del 27/03/2024</t>
  </si>
  <si>
    <t>1920000145 del 09/05/2024</t>
  </si>
  <si>
    <t>131 del 09/05/2024</t>
  </si>
  <si>
    <t>E/363 del 08/05/2024</t>
  </si>
  <si>
    <t>01713/24 del 08/05/2024</t>
  </si>
  <si>
    <t>196 del 21/04/2024</t>
  </si>
  <si>
    <t>150/PA del 02/05/2024</t>
  </si>
  <si>
    <t>110 del 30/04/2024</t>
  </si>
  <si>
    <t>725PA del 30/04/2024</t>
  </si>
  <si>
    <t>V2/528058 del 23/04/2024</t>
  </si>
  <si>
    <t>1025 del 19/04/2024</t>
  </si>
  <si>
    <t>1024125069 del 06/05/2024</t>
  </si>
  <si>
    <t>1920000128 del 22/04/2024</t>
  </si>
  <si>
    <t>1920000140 del 02/05/2024</t>
  </si>
  <si>
    <t>1920000143 del 07/05/2024</t>
  </si>
  <si>
    <t>1920000137 del 30/04/2024</t>
  </si>
  <si>
    <t>2024   175/P del 30/04/2024</t>
  </si>
  <si>
    <t>2024   174/P del 30/04/2024</t>
  </si>
  <si>
    <t>2024   173/P del 30/04/2024</t>
  </si>
  <si>
    <t>2024   172/P del 30/04/2024</t>
  </si>
  <si>
    <t>2024   171/P del 30/04/2024</t>
  </si>
  <si>
    <t>2024   169/P del 30/04/2024</t>
  </si>
  <si>
    <t>2024   168/P del 30/04/2024</t>
  </si>
  <si>
    <t>2024   167/P del 30/04/2024</t>
  </si>
  <si>
    <t>2024   166/P del 30/04/2024</t>
  </si>
  <si>
    <t>2024   165/P del 30/04/2024</t>
  </si>
  <si>
    <t>2024   164/P del 30/04/2024</t>
  </si>
  <si>
    <t>2024   163/P del 30/04/2024</t>
  </si>
  <si>
    <t>2024   162/P del 30/04/2024</t>
  </si>
  <si>
    <t>2024   170/P del 30/04/2024</t>
  </si>
  <si>
    <t>3/PA del 10/04/2024</t>
  </si>
  <si>
    <t>260 del 21/03/2024</t>
  </si>
  <si>
    <t>2024   224/P del 31/05/2024</t>
  </si>
  <si>
    <t>2024   226/P del 31/05/2024</t>
  </si>
  <si>
    <t>2024   228/P del 31/05/2024</t>
  </si>
  <si>
    <t>2024   229/P del 31/05/2024</t>
  </si>
  <si>
    <t>2024   233/P del 31/05/2024</t>
  </si>
  <si>
    <t>2024   222/P del 31/05/2024</t>
  </si>
  <si>
    <t>2024   221/P del 31/05/2024</t>
  </si>
  <si>
    <t>2024   231/P del 31/05/2024</t>
  </si>
  <si>
    <t>2024   232/P del 31/05/2024</t>
  </si>
  <si>
    <t>2024   227/P del 31/05/2024</t>
  </si>
  <si>
    <t>2800005846 del 08/05/2024</t>
  </si>
  <si>
    <t>2024   262/P del 12/06/2024</t>
  </si>
  <si>
    <t>2024   271/P del 12/06/2024</t>
  </si>
  <si>
    <t>2024   266/P del 12/06/2024</t>
  </si>
  <si>
    <t>2024   267/P del 12/06/2024</t>
  </si>
  <si>
    <t>2024   265/P del 12/06/2024</t>
  </si>
  <si>
    <t>2024   268/P del 12/06/2024</t>
  </si>
  <si>
    <t>2024   269/P del 12/06/2024</t>
  </si>
  <si>
    <t>2024   270/P del 12/06/2024</t>
  </si>
  <si>
    <t>2024   263/P del 12/06/2024</t>
  </si>
  <si>
    <t>2024   272/P del 12/06/2024</t>
  </si>
  <si>
    <t>2024   273/P del 12/06/2024</t>
  </si>
  <si>
    <t>2024   274/P del 12/06/2024</t>
  </si>
  <si>
    <t>143 del 18/06/2024</t>
  </si>
  <si>
    <t>1534 del 13/06/2024</t>
  </si>
  <si>
    <t>8Z00409544 del 11/06/2024</t>
  </si>
  <si>
    <t>FVL552 del 14/06/2024</t>
  </si>
  <si>
    <t>1920000199 del 20/06/2024</t>
  </si>
  <si>
    <t>D00857 del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</si>
</sst>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3" width="16.5703125" customWidth="1"/>
    <col min="4" max="4" width="18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201</v>
      </c>
      <c r="B9" s="33"/>
      <c r="C9" s="32">
        <f>SUM(C13:C16)</f>
        <v>244057.21000000002</v>
      </c>
      <c r="D9" s="33"/>
      <c r="E9" s="38">
        <f>('Trimestre 1'!H1+'Trimestre 2'!H1+'Trimestre 3'!H1+'Trimestre 4'!H1)/C9</f>
        <v>-29.171255706807429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65.2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99</v>
      </c>
      <c r="C13" s="26">
        <f>'Trimestre 1'!B1</f>
        <v>128166.76000000001</v>
      </c>
      <c r="D13" s="26">
        <f>'Trimestre 1'!G1</f>
        <v>-26.884463491157927</v>
      </c>
      <c r="E13" s="26">
        <v>0</v>
      </c>
      <c r="F13" s="30"/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102</v>
      </c>
      <c r="C14" s="26">
        <f>'Trimestre 2'!B1</f>
        <v>115890.45000000003</v>
      </c>
      <c r="D14" s="26">
        <f>'Trimestre 2'!G1</f>
        <v>-28.370285127031607</v>
      </c>
      <c r="E14" s="26">
        <v>0</v>
      </c>
      <c r="F14" s="30"/>
    </row>
    <row r="15" spans="1:9" ht="22.5" customHeight="1" x14ac:dyDescent="0.25">
      <c r="A15" s="25" t="s">
        <v>15</v>
      </c>
      <c r="B15" s="14">
        <v>0</v>
      </c>
      <c r="C15" s="26">
        <v>0</v>
      </c>
      <c r="D15" s="26">
        <v>0</v>
      </c>
      <c r="E15" s="26"/>
      <c r="F15" s="30"/>
    </row>
    <row r="16" spans="1:9" ht="21.75" customHeight="1" x14ac:dyDescent="0.25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selection activeCell="L97" sqref="L97"/>
    </sheetView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SUM(B4:B194)</f>
        <v>128166.76000000001</v>
      </c>
      <c r="C1" s="31">
        <f>COUNTA(A4:A202)</f>
        <v>99</v>
      </c>
      <c r="G1" s="13">
        <f>IF(B1&lt;&gt;0,H1/B1,0)</f>
        <v>-26.884463491157927</v>
      </c>
      <c r="H1" s="12">
        <f>SUM(H4:H194)</f>
        <v>-3445694.5800000005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23</v>
      </c>
      <c r="B4" s="9">
        <v>2587.5</v>
      </c>
      <c r="C4" s="10">
        <v>45347</v>
      </c>
      <c r="D4" s="10">
        <v>45322</v>
      </c>
      <c r="E4" s="10"/>
      <c r="F4" s="10"/>
      <c r="G4" s="1">
        <f>D4-C4-(F4-E4)</f>
        <v>-25</v>
      </c>
      <c r="H4" s="9">
        <f>B4*G4</f>
        <v>-64687.5</v>
      </c>
    </row>
    <row r="5" spans="1:8" x14ac:dyDescent="0.25">
      <c r="A5" s="16" t="s">
        <v>24</v>
      </c>
      <c r="B5" s="9">
        <v>31.38</v>
      </c>
      <c r="C5" s="10">
        <v>45351</v>
      </c>
      <c r="D5" s="10">
        <v>45322</v>
      </c>
      <c r="E5" s="10"/>
      <c r="F5" s="10"/>
      <c r="G5" s="1">
        <f t="shared" ref="G5:G68" si="0">D5-C5-(F5-E5)</f>
        <v>-29</v>
      </c>
      <c r="H5" s="9">
        <f t="shared" ref="H5:H68" si="1">B5*G5</f>
        <v>-910.02</v>
      </c>
    </row>
    <row r="6" spans="1:8" x14ac:dyDescent="0.25">
      <c r="A6" s="16" t="s">
        <v>25</v>
      </c>
      <c r="B6" s="9">
        <v>90.06</v>
      </c>
      <c r="C6" s="10">
        <v>45347</v>
      </c>
      <c r="D6" s="10">
        <v>45322</v>
      </c>
      <c r="E6" s="10"/>
      <c r="F6" s="10"/>
      <c r="G6" s="1">
        <f t="shared" si="0"/>
        <v>-25</v>
      </c>
      <c r="H6" s="9">
        <f t="shared" si="1"/>
        <v>-2251.5</v>
      </c>
    </row>
    <row r="7" spans="1:8" x14ac:dyDescent="0.25">
      <c r="A7" s="16" t="s">
        <v>26</v>
      </c>
      <c r="B7" s="9">
        <v>470</v>
      </c>
      <c r="C7" s="10">
        <v>45352</v>
      </c>
      <c r="D7" s="10">
        <v>45322</v>
      </c>
      <c r="E7" s="10"/>
      <c r="F7" s="10"/>
      <c r="G7" s="1">
        <f t="shared" si="0"/>
        <v>-30</v>
      </c>
      <c r="H7" s="9">
        <f t="shared" si="1"/>
        <v>-14100</v>
      </c>
    </row>
    <row r="8" spans="1:8" x14ac:dyDescent="0.25">
      <c r="A8" s="16" t="s">
        <v>27</v>
      </c>
      <c r="B8" s="9">
        <v>206.56</v>
      </c>
      <c r="C8" s="10">
        <v>45343</v>
      </c>
      <c r="D8" s="10">
        <v>45322</v>
      </c>
      <c r="E8" s="10"/>
      <c r="F8" s="10"/>
      <c r="G8" s="1">
        <f t="shared" si="0"/>
        <v>-21</v>
      </c>
      <c r="H8" s="9">
        <f t="shared" si="1"/>
        <v>-4337.76</v>
      </c>
    </row>
    <row r="9" spans="1:8" x14ac:dyDescent="0.25">
      <c r="A9" s="16" t="s">
        <v>28</v>
      </c>
      <c r="B9" s="9">
        <v>4166.62</v>
      </c>
      <c r="C9" s="10">
        <v>45343</v>
      </c>
      <c r="D9" s="10">
        <v>45322</v>
      </c>
      <c r="E9" s="10"/>
      <c r="F9" s="10"/>
      <c r="G9" s="1">
        <f t="shared" si="0"/>
        <v>-21</v>
      </c>
      <c r="H9" s="9">
        <f t="shared" si="1"/>
        <v>-87499.02</v>
      </c>
    </row>
    <row r="10" spans="1:8" x14ac:dyDescent="0.25">
      <c r="A10" s="16" t="s">
        <v>29</v>
      </c>
      <c r="B10" s="9">
        <v>1500</v>
      </c>
      <c r="C10" s="10">
        <v>45343</v>
      </c>
      <c r="D10" s="10">
        <v>45322</v>
      </c>
      <c r="E10" s="10"/>
      <c r="F10" s="10"/>
      <c r="G10" s="1">
        <f t="shared" si="0"/>
        <v>-21</v>
      </c>
      <c r="H10" s="9">
        <f t="shared" si="1"/>
        <v>-31500</v>
      </c>
    </row>
    <row r="11" spans="1:8" x14ac:dyDescent="0.25">
      <c r="A11" s="16" t="s">
        <v>30</v>
      </c>
      <c r="B11" s="9">
        <v>4650</v>
      </c>
      <c r="C11" s="10">
        <v>45343</v>
      </c>
      <c r="D11" s="10">
        <v>45322</v>
      </c>
      <c r="E11" s="10"/>
      <c r="F11" s="10"/>
      <c r="G11" s="1">
        <f t="shared" si="0"/>
        <v>-21</v>
      </c>
      <c r="H11" s="9">
        <f t="shared" si="1"/>
        <v>-97650</v>
      </c>
    </row>
    <row r="12" spans="1:8" x14ac:dyDescent="0.25">
      <c r="A12" s="16" t="s">
        <v>31</v>
      </c>
      <c r="B12" s="9">
        <v>895</v>
      </c>
      <c r="C12" s="10">
        <v>45343</v>
      </c>
      <c r="D12" s="10">
        <v>45322</v>
      </c>
      <c r="E12" s="10"/>
      <c r="F12" s="10"/>
      <c r="G12" s="1">
        <f t="shared" si="0"/>
        <v>-21</v>
      </c>
      <c r="H12" s="9">
        <f t="shared" si="1"/>
        <v>-18795</v>
      </c>
    </row>
    <row r="13" spans="1:8" x14ac:dyDescent="0.25">
      <c r="A13" s="16" t="s">
        <v>32</v>
      </c>
      <c r="B13" s="9">
        <v>5232.2</v>
      </c>
      <c r="C13" s="10">
        <v>45318</v>
      </c>
      <c r="D13" s="10">
        <v>45324</v>
      </c>
      <c r="E13" s="10"/>
      <c r="F13" s="10"/>
      <c r="G13" s="1">
        <f t="shared" si="0"/>
        <v>6</v>
      </c>
      <c r="H13" s="9">
        <f t="shared" si="1"/>
        <v>31393.199999999997</v>
      </c>
    </row>
    <row r="14" spans="1:8" x14ac:dyDescent="0.25">
      <c r="A14" s="16" t="s">
        <v>33</v>
      </c>
      <c r="B14" s="9">
        <v>44.67</v>
      </c>
      <c r="C14" s="10">
        <v>45353</v>
      </c>
      <c r="D14" s="10">
        <v>45324</v>
      </c>
      <c r="E14" s="10"/>
      <c r="F14" s="10"/>
      <c r="G14" s="1">
        <f t="shared" si="0"/>
        <v>-29</v>
      </c>
      <c r="H14" s="9">
        <f t="shared" si="1"/>
        <v>-1295.43</v>
      </c>
    </row>
    <row r="15" spans="1:8" x14ac:dyDescent="0.25">
      <c r="A15" s="16" t="s">
        <v>34</v>
      </c>
      <c r="B15" s="9">
        <v>950</v>
      </c>
      <c r="C15" s="10">
        <v>45353</v>
      </c>
      <c r="D15" s="10">
        <v>45324</v>
      </c>
      <c r="E15" s="10"/>
      <c r="F15" s="10"/>
      <c r="G15" s="1">
        <f t="shared" si="0"/>
        <v>-29</v>
      </c>
      <c r="H15" s="9">
        <f t="shared" si="1"/>
        <v>-27550</v>
      </c>
    </row>
    <row r="16" spans="1:8" x14ac:dyDescent="0.25">
      <c r="A16" s="16" t="s">
        <v>35</v>
      </c>
      <c r="B16" s="9">
        <v>195</v>
      </c>
      <c r="C16" s="10">
        <v>45367</v>
      </c>
      <c r="D16" s="10">
        <v>45341</v>
      </c>
      <c r="E16" s="10"/>
      <c r="F16" s="10"/>
      <c r="G16" s="1">
        <f t="shared" si="0"/>
        <v>-26</v>
      </c>
      <c r="H16" s="9">
        <f t="shared" si="1"/>
        <v>-5070</v>
      </c>
    </row>
    <row r="17" spans="1:8" x14ac:dyDescent="0.25">
      <c r="A17" s="16" t="s">
        <v>36</v>
      </c>
      <c r="B17" s="9">
        <v>195</v>
      </c>
      <c r="C17" s="10">
        <v>45367</v>
      </c>
      <c r="D17" s="10">
        <v>45341</v>
      </c>
      <c r="E17" s="10"/>
      <c r="F17" s="10"/>
      <c r="G17" s="1">
        <f t="shared" si="0"/>
        <v>-26</v>
      </c>
      <c r="H17" s="9">
        <f t="shared" si="1"/>
        <v>-5070</v>
      </c>
    </row>
    <row r="18" spans="1:8" x14ac:dyDescent="0.25">
      <c r="A18" s="16" t="s">
        <v>37</v>
      </c>
      <c r="B18" s="9">
        <v>950</v>
      </c>
      <c r="C18" s="10">
        <v>45367</v>
      </c>
      <c r="D18" s="10">
        <v>45341</v>
      </c>
      <c r="E18" s="10"/>
      <c r="F18" s="10"/>
      <c r="G18" s="1">
        <f t="shared" si="0"/>
        <v>-26</v>
      </c>
      <c r="H18" s="9">
        <f t="shared" si="1"/>
        <v>-24700</v>
      </c>
    </row>
    <row r="19" spans="1:8" x14ac:dyDescent="0.25">
      <c r="A19" s="16" t="s">
        <v>38</v>
      </c>
      <c r="B19" s="9">
        <v>18.09</v>
      </c>
      <c r="C19" s="10">
        <v>45367</v>
      </c>
      <c r="D19" s="10">
        <v>45341</v>
      </c>
      <c r="E19" s="10"/>
      <c r="F19" s="10"/>
      <c r="G19" s="1">
        <f t="shared" si="0"/>
        <v>-26</v>
      </c>
      <c r="H19" s="9">
        <f t="shared" si="1"/>
        <v>-470.34</v>
      </c>
    </row>
    <row r="20" spans="1:8" x14ac:dyDescent="0.25">
      <c r="A20" s="16" t="s">
        <v>39</v>
      </c>
      <c r="B20" s="9">
        <v>112.52</v>
      </c>
      <c r="C20" s="10">
        <v>45367</v>
      </c>
      <c r="D20" s="10">
        <v>45341</v>
      </c>
      <c r="E20" s="10"/>
      <c r="F20" s="10"/>
      <c r="G20" s="1">
        <f t="shared" si="0"/>
        <v>-26</v>
      </c>
      <c r="H20" s="9">
        <f t="shared" si="1"/>
        <v>-2925.52</v>
      </c>
    </row>
    <row r="21" spans="1:8" x14ac:dyDescent="0.25">
      <c r="A21" s="16" t="s">
        <v>40</v>
      </c>
      <c r="B21" s="9">
        <v>3280.37</v>
      </c>
      <c r="C21" s="10">
        <v>45368</v>
      </c>
      <c r="D21" s="10">
        <v>45341</v>
      </c>
      <c r="E21" s="10"/>
      <c r="F21" s="10"/>
      <c r="G21" s="1">
        <f t="shared" si="0"/>
        <v>-27</v>
      </c>
      <c r="H21" s="9">
        <f t="shared" si="1"/>
        <v>-88569.989999999991</v>
      </c>
    </row>
    <row r="22" spans="1:8" x14ac:dyDescent="0.25">
      <c r="A22" s="16" t="s">
        <v>41</v>
      </c>
      <c r="B22" s="9">
        <v>7425</v>
      </c>
      <c r="C22" s="10">
        <v>45368</v>
      </c>
      <c r="D22" s="10">
        <v>45341</v>
      </c>
      <c r="E22" s="10"/>
      <c r="F22" s="10"/>
      <c r="G22" s="1">
        <f t="shared" si="0"/>
        <v>-27</v>
      </c>
      <c r="H22" s="9">
        <f t="shared" si="1"/>
        <v>-200475</v>
      </c>
    </row>
    <row r="23" spans="1:8" x14ac:dyDescent="0.25">
      <c r="A23" s="16" t="s">
        <v>42</v>
      </c>
      <c r="B23" s="9">
        <v>100</v>
      </c>
      <c r="C23" s="10">
        <v>45371</v>
      </c>
      <c r="D23" s="10">
        <v>45341</v>
      </c>
      <c r="E23" s="10"/>
      <c r="F23" s="10"/>
      <c r="G23" s="1">
        <f t="shared" si="0"/>
        <v>-30</v>
      </c>
      <c r="H23" s="9">
        <f t="shared" si="1"/>
        <v>-3000</v>
      </c>
    </row>
    <row r="24" spans="1:8" x14ac:dyDescent="0.25">
      <c r="A24" s="16" t="s">
        <v>43</v>
      </c>
      <c r="B24" s="9">
        <v>876.19</v>
      </c>
      <c r="C24" s="10">
        <v>45368</v>
      </c>
      <c r="D24" s="10">
        <v>45341</v>
      </c>
      <c r="E24" s="10"/>
      <c r="F24" s="10"/>
      <c r="G24" s="1">
        <f t="shared" si="0"/>
        <v>-27</v>
      </c>
      <c r="H24" s="9">
        <f t="shared" si="1"/>
        <v>-23657.13</v>
      </c>
    </row>
    <row r="25" spans="1:8" x14ac:dyDescent="0.25">
      <c r="A25" s="16" t="s">
        <v>44</v>
      </c>
      <c r="B25" s="9">
        <v>679.05</v>
      </c>
      <c r="C25" s="10">
        <v>45368</v>
      </c>
      <c r="D25" s="10">
        <v>45341</v>
      </c>
      <c r="E25" s="10"/>
      <c r="F25" s="10"/>
      <c r="G25" s="1">
        <f t="shared" si="0"/>
        <v>-27</v>
      </c>
      <c r="H25" s="9">
        <f t="shared" si="1"/>
        <v>-18334.349999999999</v>
      </c>
    </row>
    <row r="26" spans="1:8" x14ac:dyDescent="0.25">
      <c r="A26" s="16" t="s">
        <v>45</v>
      </c>
      <c r="B26" s="9">
        <v>788.57</v>
      </c>
      <c r="C26" s="10">
        <v>45368</v>
      </c>
      <c r="D26" s="10">
        <v>45341</v>
      </c>
      <c r="E26" s="10"/>
      <c r="F26" s="10"/>
      <c r="G26" s="1">
        <f t="shared" si="0"/>
        <v>-27</v>
      </c>
      <c r="H26" s="9">
        <f t="shared" si="1"/>
        <v>-21291.390000000003</v>
      </c>
    </row>
    <row r="27" spans="1:8" x14ac:dyDescent="0.25">
      <c r="A27" s="16" t="s">
        <v>46</v>
      </c>
      <c r="B27" s="9">
        <v>613.33000000000004</v>
      </c>
      <c r="C27" s="10">
        <v>45368</v>
      </c>
      <c r="D27" s="10">
        <v>45341</v>
      </c>
      <c r="E27" s="10"/>
      <c r="F27" s="10"/>
      <c r="G27" s="1">
        <f t="shared" si="0"/>
        <v>-27</v>
      </c>
      <c r="H27" s="9">
        <f t="shared" si="1"/>
        <v>-16559.91</v>
      </c>
    </row>
    <row r="28" spans="1:8" x14ac:dyDescent="0.25">
      <c r="A28" s="16" t="s">
        <v>47</v>
      </c>
      <c r="B28" s="9">
        <v>525.71</v>
      </c>
      <c r="C28" s="10">
        <v>45368</v>
      </c>
      <c r="D28" s="10">
        <v>45341</v>
      </c>
      <c r="E28" s="10"/>
      <c r="F28" s="10"/>
      <c r="G28" s="1">
        <f t="shared" si="0"/>
        <v>-27</v>
      </c>
      <c r="H28" s="9">
        <f t="shared" si="1"/>
        <v>-14194.170000000002</v>
      </c>
    </row>
    <row r="29" spans="1:8" x14ac:dyDescent="0.25">
      <c r="A29" s="16" t="s">
        <v>48</v>
      </c>
      <c r="B29" s="9">
        <v>788.57</v>
      </c>
      <c r="C29" s="10">
        <v>45368</v>
      </c>
      <c r="D29" s="10">
        <v>45341</v>
      </c>
      <c r="E29" s="10"/>
      <c r="F29" s="10"/>
      <c r="G29" s="1">
        <f t="shared" si="0"/>
        <v>-27</v>
      </c>
      <c r="H29" s="9">
        <f t="shared" si="1"/>
        <v>-21291.390000000003</v>
      </c>
    </row>
    <row r="30" spans="1:8" x14ac:dyDescent="0.25">
      <c r="A30" s="16" t="s">
        <v>49</v>
      </c>
      <c r="B30" s="9">
        <v>481.9</v>
      </c>
      <c r="C30" s="10">
        <v>45368</v>
      </c>
      <c r="D30" s="10">
        <v>45341</v>
      </c>
      <c r="E30" s="10"/>
      <c r="F30" s="10"/>
      <c r="G30" s="1">
        <f t="shared" si="0"/>
        <v>-27</v>
      </c>
      <c r="H30" s="9">
        <f t="shared" si="1"/>
        <v>-13011.3</v>
      </c>
    </row>
    <row r="31" spans="1:8" x14ac:dyDescent="0.25">
      <c r="A31" s="16" t="s">
        <v>50</v>
      </c>
      <c r="B31" s="9">
        <v>613.33000000000004</v>
      </c>
      <c r="C31" s="10">
        <v>45368</v>
      </c>
      <c r="D31" s="10">
        <v>45341</v>
      </c>
      <c r="E31" s="10"/>
      <c r="F31" s="10"/>
      <c r="G31" s="1">
        <f t="shared" si="0"/>
        <v>-27</v>
      </c>
      <c r="H31" s="9">
        <f t="shared" si="1"/>
        <v>-16559.91</v>
      </c>
    </row>
    <row r="32" spans="1:8" x14ac:dyDescent="0.25">
      <c r="A32" s="16" t="s">
        <v>51</v>
      </c>
      <c r="B32" s="9">
        <v>876.19</v>
      </c>
      <c r="C32" s="10">
        <v>45368</v>
      </c>
      <c r="D32" s="10">
        <v>45341</v>
      </c>
      <c r="E32" s="10"/>
      <c r="F32" s="10"/>
      <c r="G32" s="1">
        <f t="shared" si="0"/>
        <v>-27</v>
      </c>
      <c r="H32" s="9">
        <f t="shared" si="1"/>
        <v>-23657.13</v>
      </c>
    </row>
    <row r="33" spans="1:8" x14ac:dyDescent="0.25">
      <c r="A33" s="16" t="s">
        <v>52</v>
      </c>
      <c r="B33" s="9">
        <v>613.33000000000004</v>
      </c>
      <c r="C33" s="10">
        <v>45368</v>
      </c>
      <c r="D33" s="10">
        <v>45341</v>
      </c>
      <c r="E33" s="10"/>
      <c r="F33" s="10"/>
      <c r="G33" s="1">
        <f t="shared" si="0"/>
        <v>-27</v>
      </c>
      <c r="H33" s="9">
        <f t="shared" si="1"/>
        <v>-16559.91</v>
      </c>
    </row>
    <row r="34" spans="1:8" x14ac:dyDescent="0.25">
      <c r="A34" s="16" t="s">
        <v>53</v>
      </c>
      <c r="B34" s="9">
        <v>131.43</v>
      </c>
      <c r="C34" s="10">
        <v>45368</v>
      </c>
      <c r="D34" s="10">
        <v>45341</v>
      </c>
      <c r="E34" s="10"/>
      <c r="F34" s="10"/>
      <c r="G34" s="1">
        <f t="shared" si="0"/>
        <v>-27</v>
      </c>
      <c r="H34" s="9">
        <f t="shared" si="1"/>
        <v>-3548.61</v>
      </c>
    </row>
    <row r="35" spans="1:8" x14ac:dyDescent="0.25">
      <c r="A35" s="16" t="s">
        <v>54</v>
      </c>
      <c r="B35" s="9">
        <v>854.29</v>
      </c>
      <c r="C35" s="10">
        <v>45368</v>
      </c>
      <c r="D35" s="10">
        <v>45341</v>
      </c>
      <c r="E35" s="10"/>
      <c r="F35" s="10"/>
      <c r="G35" s="1">
        <f t="shared" si="0"/>
        <v>-27</v>
      </c>
      <c r="H35" s="9">
        <f t="shared" si="1"/>
        <v>-23065.829999999998</v>
      </c>
    </row>
    <row r="36" spans="1:8" x14ac:dyDescent="0.25">
      <c r="A36" s="16" t="s">
        <v>55</v>
      </c>
      <c r="B36" s="9">
        <v>722.86</v>
      </c>
      <c r="C36" s="10">
        <v>45368</v>
      </c>
      <c r="D36" s="10">
        <v>45341</v>
      </c>
      <c r="E36" s="10"/>
      <c r="F36" s="10"/>
      <c r="G36" s="1">
        <f t="shared" si="0"/>
        <v>-27</v>
      </c>
      <c r="H36" s="9">
        <f t="shared" si="1"/>
        <v>-19517.22</v>
      </c>
    </row>
    <row r="37" spans="1:8" x14ac:dyDescent="0.25">
      <c r="A37" s="16" t="s">
        <v>56</v>
      </c>
      <c r="B37" s="9">
        <v>438.1</v>
      </c>
      <c r="C37" s="10">
        <v>45368</v>
      </c>
      <c r="D37" s="10">
        <v>45341</v>
      </c>
      <c r="E37" s="10"/>
      <c r="F37" s="10"/>
      <c r="G37" s="1">
        <f t="shared" si="0"/>
        <v>-27</v>
      </c>
      <c r="H37" s="9">
        <f t="shared" si="1"/>
        <v>-11828.7</v>
      </c>
    </row>
    <row r="38" spans="1:8" x14ac:dyDescent="0.25">
      <c r="A38" s="16" t="s">
        <v>57</v>
      </c>
      <c r="B38" s="9">
        <v>14000</v>
      </c>
      <c r="C38" s="10">
        <v>45371</v>
      </c>
      <c r="D38" s="10">
        <v>45341</v>
      </c>
      <c r="E38" s="10"/>
      <c r="F38" s="10"/>
      <c r="G38" s="1">
        <f t="shared" si="0"/>
        <v>-30</v>
      </c>
      <c r="H38" s="9">
        <f t="shared" si="1"/>
        <v>-420000</v>
      </c>
    </row>
    <row r="39" spans="1:8" x14ac:dyDescent="0.25">
      <c r="A39" s="16" t="s">
        <v>58</v>
      </c>
      <c r="B39" s="9">
        <v>11800</v>
      </c>
      <c r="C39" s="10">
        <v>45371</v>
      </c>
      <c r="D39" s="10">
        <v>45341</v>
      </c>
      <c r="E39" s="10"/>
      <c r="F39" s="10"/>
      <c r="G39" s="1">
        <f t="shared" si="0"/>
        <v>-30</v>
      </c>
      <c r="H39" s="9">
        <f t="shared" si="1"/>
        <v>-354000</v>
      </c>
    </row>
    <row r="40" spans="1:8" x14ac:dyDescent="0.25">
      <c r="A40" s="16" t="s">
        <v>59</v>
      </c>
      <c r="B40" s="9">
        <v>160</v>
      </c>
      <c r="C40" s="10">
        <v>45373</v>
      </c>
      <c r="D40" s="10">
        <v>45343</v>
      </c>
      <c r="E40" s="10"/>
      <c r="F40" s="10"/>
      <c r="G40" s="1">
        <f t="shared" si="0"/>
        <v>-30</v>
      </c>
      <c r="H40" s="9">
        <f t="shared" si="1"/>
        <v>-4800</v>
      </c>
    </row>
    <row r="41" spans="1:8" x14ac:dyDescent="0.25">
      <c r="A41" s="16" t="s">
        <v>60</v>
      </c>
      <c r="B41" s="9">
        <v>350</v>
      </c>
      <c r="C41" s="10">
        <v>45375</v>
      </c>
      <c r="D41" s="10">
        <v>45345</v>
      </c>
      <c r="E41" s="10"/>
      <c r="F41" s="10"/>
      <c r="G41" s="1">
        <f t="shared" si="0"/>
        <v>-30</v>
      </c>
      <c r="H41" s="9">
        <f t="shared" si="1"/>
        <v>-10500</v>
      </c>
    </row>
    <row r="42" spans="1:8" x14ac:dyDescent="0.25">
      <c r="A42" s="16" t="s">
        <v>61</v>
      </c>
      <c r="B42" s="9">
        <v>119.82</v>
      </c>
      <c r="C42" s="10">
        <v>45375</v>
      </c>
      <c r="D42" s="10">
        <v>45345</v>
      </c>
      <c r="E42" s="10"/>
      <c r="F42" s="10"/>
      <c r="G42" s="1">
        <f t="shared" si="0"/>
        <v>-30</v>
      </c>
      <c r="H42" s="9">
        <f t="shared" si="1"/>
        <v>-3594.6</v>
      </c>
    </row>
    <row r="43" spans="1:8" x14ac:dyDescent="0.25">
      <c r="A43" s="16" t="s">
        <v>62</v>
      </c>
      <c r="B43" s="9">
        <v>3600</v>
      </c>
      <c r="C43" s="10">
        <v>45375</v>
      </c>
      <c r="D43" s="10">
        <v>45345</v>
      </c>
      <c r="E43" s="10"/>
      <c r="F43" s="10"/>
      <c r="G43" s="1">
        <f t="shared" si="0"/>
        <v>-30</v>
      </c>
      <c r="H43" s="9">
        <f t="shared" si="1"/>
        <v>-108000</v>
      </c>
    </row>
    <row r="44" spans="1:8" x14ac:dyDescent="0.25">
      <c r="A44" s="16" t="s">
        <v>63</v>
      </c>
      <c r="B44" s="9">
        <v>418.18</v>
      </c>
      <c r="C44" s="10">
        <v>45375</v>
      </c>
      <c r="D44" s="10">
        <v>45345</v>
      </c>
      <c r="E44" s="10"/>
      <c r="F44" s="10"/>
      <c r="G44" s="1">
        <f t="shared" si="0"/>
        <v>-30</v>
      </c>
      <c r="H44" s="9">
        <f t="shared" si="1"/>
        <v>-12545.4</v>
      </c>
    </row>
    <row r="45" spans="1:8" x14ac:dyDescent="0.25">
      <c r="A45" s="16" t="s">
        <v>64</v>
      </c>
      <c r="B45" s="9">
        <v>181.82</v>
      </c>
      <c r="C45" s="10">
        <v>45375</v>
      </c>
      <c r="D45" s="10">
        <v>45345</v>
      </c>
      <c r="E45" s="10"/>
      <c r="F45" s="10"/>
      <c r="G45" s="1">
        <f t="shared" si="0"/>
        <v>-30</v>
      </c>
      <c r="H45" s="9">
        <f t="shared" si="1"/>
        <v>-5454.5999999999995</v>
      </c>
    </row>
    <row r="46" spans="1:8" x14ac:dyDescent="0.25">
      <c r="A46" s="16" t="s">
        <v>65</v>
      </c>
      <c r="B46" s="9">
        <v>350</v>
      </c>
      <c r="C46" s="10">
        <v>45375</v>
      </c>
      <c r="D46" s="10">
        <v>45345</v>
      </c>
      <c r="E46" s="10"/>
      <c r="F46" s="10"/>
      <c r="G46" s="1">
        <f t="shared" si="0"/>
        <v>-30</v>
      </c>
      <c r="H46" s="9">
        <f t="shared" si="1"/>
        <v>-10500</v>
      </c>
    </row>
    <row r="47" spans="1:8" x14ac:dyDescent="0.25">
      <c r="A47" s="16" t="s">
        <v>66</v>
      </c>
      <c r="B47" s="9">
        <v>240.91</v>
      </c>
      <c r="C47" s="10">
        <v>45375</v>
      </c>
      <c r="D47" s="10">
        <v>45345</v>
      </c>
      <c r="E47" s="10"/>
      <c r="F47" s="10"/>
      <c r="G47" s="1">
        <f t="shared" si="0"/>
        <v>-30</v>
      </c>
      <c r="H47" s="9">
        <f t="shared" si="1"/>
        <v>-7227.3</v>
      </c>
    </row>
    <row r="48" spans="1:8" x14ac:dyDescent="0.25">
      <c r="A48" s="16" t="s">
        <v>67</v>
      </c>
      <c r="B48" s="9">
        <v>6840</v>
      </c>
      <c r="C48" s="10">
        <v>45375</v>
      </c>
      <c r="D48" s="10">
        <v>45345</v>
      </c>
      <c r="E48" s="10"/>
      <c r="F48" s="10"/>
      <c r="G48" s="1">
        <f t="shared" si="0"/>
        <v>-30</v>
      </c>
      <c r="H48" s="9">
        <f t="shared" si="1"/>
        <v>-205200</v>
      </c>
    </row>
    <row r="49" spans="1:8" x14ac:dyDescent="0.25">
      <c r="A49" s="16" t="s">
        <v>68</v>
      </c>
      <c r="B49" s="9">
        <v>59.02</v>
      </c>
      <c r="C49" s="10">
        <v>45375</v>
      </c>
      <c r="D49" s="10">
        <v>45345</v>
      </c>
      <c r="E49" s="10"/>
      <c r="F49" s="10"/>
      <c r="G49" s="1">
        <f t="shared" si="0"/>
        <v>-30</v>
      </c>
      <c r="H49" s="9">
        <f t="shared" si="1"/>
        <v>-1770.6000000000001</v>
      </c>
    </row>
    <row r="50" spans="1:8" x14ac:dyDescent="0.25">
      <c r="A50" s="16" t="s">
        <v>69</v>
      </c>
      <c r="B50" s="9">
        <v>10</v>
      </c>
      <c r="C50" s="10">
        <v>45375</v>
      </c>
      <c r="D50" s="10">
        <v>45345</v>
      </c>
      <c r="E50" s="10"/>
      <c r="F50" s="10"/>
      <c r="G50" s="1">
        <f t="shared" si="0"/>
        <v>-30</v>
      </c>
      <c r="H50" s="9">
        <f t="shared" si="1"/>
        <v>-300</v>
      </c>
    </row>
    <row r="51" spans="1:8" x14ac:dyDescent="0.25">
      <c r="A51" s="16" t="s">
        <v>70</v>
      </c>
      <c r="B51" s="9">
        <v>51.01</v>
      </c>
      <c r="C51" s="10">
        <v>45375</v>
      </c>
      <c r="D51" s="10">
        <v>45345</v>
      </c>
      <c r="E51" s="10"/>
      <c r="F51" s="10"/>
      <c r="G51" s="1">
        <f t="shared" si="0"/>
        <v>-30</v>
      </c>
      <c r="H51" s="9">
        <f t="shared" si="1"/>
        <v>-1530.3</v>
      </c>
    </row>
    <row r="52" spans="1:8" x14ac:dyDescent="0.25">
      <c r="A52" s="16" t="s">
        <v>71</v>
      </c>
      <c r="B52" s="9">
        <v>8.19</v>
      </c>
      <c r="C52" s="10">
        <v>45375</v>
      </c>
      <c r="D52" s="10">
        <v>45345</v>
      </c>
      <c r="E52" s="10"/>
      <c r="F52" s="10"/>
      <c r="G52" s="1">
        <f t="shared" si="0"/>
        <v>-30</v>
      </c>
      <c r="H52" s="9">
        <f t="shared" si="1"/>
        <v>-245.7</v>
      </c>
    </row>
    <row r="53" spans="1:8" x14ac:dyDescent="0.25">
      <c r="A53" s="16" t="s">
        <v>72</v>
      </c>
      <c r="B53" s="9">
        <v>56</v>
      </c>
      <c r="C53" s="10">
        <v>45375</v>
      </c>
      <c r="D53" s="10">
        <v>45345</v>
      </c>
      <c r="E53" s="10"/>
      <c r="F53" s="10"/>
      <c r="G53" s="1">
        <f t="shared" si="0"/>
        <v>-30</v>
      </c>
      <c r="H53" s="9">
        <f t="shared" si="1"/>
        <v>-1680</v>
      </c>
    </row>
    <row r="54" spans="1:8" x14ac:dyDescent="0.25">
      <c r="A54" s="16" t="s">
        <v>73</v>
      </c>
      <c r="B54" s="9">
        <v>154.55000000000001</v>
      </c>
      <c r="C54" s="10">
        <v>45375</v>
      </c>
      <c r="D54" s="10">
        <v>45345</v>
      </c>
      <c r="E54" s="10"/>
      <c r="F54" s="10"/>
      <c r="G54" s="1">
        <f t="shared" si="0"/>
        <v>-30</v>
      </c>
      <c r="H54" s="9">
        <f t="shared" si="1"/>
        <v>-4636.5</v>
      </c>
    </row>
    <row r="55" spans="1:8" x14ac:dyDescent="0.25">
      <c r="A55" s="16" t="s">
        <v>74</v>
      </c>
      <c r="B55" s="9">
        <v>67.989999999999995</v>
      </c>
      <c r="C55" s="10">
        <v>45375</v>
      </c>
      <c r="D55" s="10">
        <v>45345</v>
      </c>
      <c r="E55" s="10"/>
      <c r="F55" s="10"/>
      <c r="G55" s="1">
        <f t="shared" si="0"/>
        <v>-30</v>
      </c>
      <c r="H55" s="9">
        <f t="shared" si="1"/>
        <v>-2039.6999999999998</v>
      </c>
    </row>
    <row r="56" spans="1:8" x14ac:dyDescent="0.25">
      <c r="A56" s="16" t="s">
        <v>75</v>
      </c>
      <c r="B56" s="9">
        <v>237.5</v>
      </c>
      <c r="C56" s="10">
        <v>45379</v>
      </c>
      <c r="D56" s="10">
        <v>45349</v>
      </c>
      <c r="E56" s="10"/>
      <c r="F56" s="10"/>
      <c r="G56" s="1">
        <f t="shared" si="0"/>
        <v>-30</v>
      </c>
      <c r="H56" s="9">
        <f t="shared" si="1"/>
        <v>-7125</v>
      </c>
    </row>
    <row r="57" spans="1:8" x14ac:dyDescent="0.25">
      <c r="A57" s="16" t="s">
        <v>76</v>
      </c>
      <c r="B57" s="9">
        <v>58.09</v>
      </c>
      <c r="C57" s="10">
        <v>45379</v>
      </c>
      <c r="D57" s="10">
        <v>45349</v>
      </c>
      <c r="E57" s="10"/>
      <c r="F57" s="10"/>
      <c r="G57" s="1">
        <f t="shared" si="0"/>
        <v>-30</v>
      </c>
      <c r="H57" s="9">
        <f t="shared" si="1"/>
        <v>-1742.7</v>
      </c>
    </row>
    <row r="58" spans="1:8" x14ac:dyDescent="0.25">
      <c r="A58" s="16" t="s">
        <v>77</v>
      </c>
      <c r="B58" s="9">
        <v>395</v>
      </c>
      <c r="C58" s="10">
        <v>45379</v>
      </c>
      <c r="D58" s="10">
        <v>45349</v>
      </c>
      <c r="E58" s="10"/>
      <c r="F58" s="10"/>
      <c r="G58" s="1">
        <f t="shared" si="0"/>
        <v>-30</v>
      </c>
      <c r="H58" s="9">
        <f t="shared" si="1"/>
        <v>-11850</v>
      </c>
    </row>
    <row r="59" spans="1:8" x14ac:dyDescent="0.25">
      <c r="A59" s="16" t="s">
        <v>78</v>
      </c>
      <c r="B59" s="9">
        <v>154</v>
      </c>
      <c r="C59" s="10">
        <v>45381</v>
      </c>
      <c r="D59" s="10">
        <v>45351</v>
      </c>
      <c r="E59" s="10"/>
      <c r="F59" s="10"/>
      <c r="G59" s="1">
        <f t="shared" si="0"/>
        <v>-30</v>
      </c>
      <c r="H59" s="9">
        <f t="shared" si="1"/>
        <v>-4620</v>
      </c>
    </row>
    <row r="60" spans="1:8" x14ac:dyDescent="0.25">
      <c r="A60" s="16" t="s">
        <v>79</v>
      </c>
      <c r="B60" s="9">
        <v>71.89</v>
      </c>
      <c r="C60" s="10">
        <v>45388</v>
      </c>
      <c r="D60" s="10">
        <v>45358</v>
      </c>
      <c r="E60" s="10"/>
      <c r="F60" s="10"/>
      <c r="G60" s="1">
        <f t="shared" si="0"/>
        <v>-30</v>
      </c>
      <c r="H60" s="9">
        <f t="shared" si="1"/>
        <v>-2156.6999999999998</v>
      </c>
    </row>
    <row r="61" spans="1:8" x14ac:dyDescent="0.25">
      <c r="A61" s="16" t="s">
        <v>80</v>
      </c>
      <c r="B61" s="9">
        <v>134.79</v>
      </c>
      <c r="C61" s="10">
        <v>45388</v>
      </c>
      <c r="D61" s="10">
        <v>45358</v>
      </c>
      <c r="E61" s="10"/>
      <c r="F61" s="10"/>
      <c r="G61" s="1">
        <f t="shared" si="0"/>
        <v>-30</v>
      </c>
      <c r="H61" s="9">
        <f t="shared" si="1"/>
        <v>-4043.7</v>
      </c>
    </row>
    <row r="62" spans="1:8" x14ac:dyDescent="0.25">
      <c r="A62" s="16" t="s">
        <v>81</v>
      </c>
      <c r="B62" s="9">
        <v>480</v>
      </c>
      <c r="C62" s="10">
        <v>45388</v>
      </c>
      <c r="D62" s="10">
        <v>45358</v>
      </c>
      <c r="E62" s="10"/>
      <c r="F62" s="10"/>
      <c r="G62" s="1">
        <f t="shared" si="0"/>
        <v>-30</v>
      </c>
      <c r="H62" s="9">
        <f t="shared" si="1"/>
        <v>-14400</v>
      </c>
    </row>
    <row r="63" spans="1:8" x14ac:dyDescent="0.25">
      <c r="A63" s="16" t="s">
        <v>82</v>
      </c>
      <c r="B63" s="9">
        <v>144.74</v>
      </c>
      <c r="C63" s="10">
        <v>45388</v>
      </c>
      <c r="D63" s="10">
        <v>45358</v>
      </c>
      <c r="E63" s="10"/>
      <c r="F63" s="10"/>
      <c r="G63" s="1">
        <f t="shared" si="0"/>
        <v>-30</v>
      </c>
      <c r="H63" s="9">
        <f t="shared" si="1"/>
        <v>-4342.2000000000007</v>
      </c>
    </row>
    <row r="64" spans="1:8" x14ac:dyDescent="0.25">
      <c r="A64" s="16" t="s">
        <v>83</v>
      </c>
      <c r="B64" s="9">
        <v>330</v>
      </c>
      <c r="C64" s="10">
        <v>45388</v>
      </c>
      <c r="D64" s="10">
        <v>45358</v>
      </c>
      <c r="E64" s="10"/>
      <c r="F64" s="10"/>
      <c r="G64" s="1">
        <f t="shared" si="0"/>
        <v>-30</v>
      </c>
      <c r="H64" s="9">
        <f t="shared" si="1"/>
        <v>-9900</v>
      </c>
    </row>
    <row r="65" spans="1:8" x14ac:dyDescent="0.25">
      <c r="A65" s="16" t="s">
        <v>84</v>
      </c>
      <c r="B65" s="9">
        <v>925</v>
      </c>
      <c r="C65" s="10">
        <v>45388</v>
      </c>
      <c r="D65" s="10">
        <v>45358</v>
      </c>
      <c r="E65" s="10"/>
      <c r="F65" s="10"/>
      <c r="G65" s="1">
        <f t="shared" si="0"/>
        <v>-30</v>
      </c>
      <c r="H65" s="9">
        <f t="shared" si="1"/>
        <v>-27750</v>
      </c>
    </row>
    <row r="66" spans="1:8" x14ac:dyDescent="0.25">
      <c r="A66" s="16" t="s">
        <v>85</v>
      </c>
      <c r="B66" s="9">
        <v>216</v>
      </c>
      <c r="C66" s="10">
        <v>45388</v>
      </c>
      <c r="D66" s="10">
        <v>45358</v>
      </c>
      <c r="E66" s="10"/>
      <c r="F66" s="10"/>
      <c r="G66" s="1">
        <f t="shared" si="0"/>
        <v>-30</v>
      </c>
      <c r="H66" s="9">
        <f t="shared" si="1"/>
        <v>-6480</v>
      </c>
    </row>
    <row r="67" spans="1:8" x14ac:dyDescent="0.25">
      <c r="A67" s="16" t="s">
        <v>86</v>
      </c>
      <c r="B67" s="9">
        <v>767</v>
      </c>
      <c r="C67" s="10">
        <v>45388</v>
      </c>
      <c r="D67" s="10">
        <v>45358</v>
      </c>
      <c r="E67" s="10"/>
      <c r="F67" s="10"/>
      <c r="G67" s="1">
        <f t="shared" si="0"/>
        <v>-30</v>
      </c>
      <c r="H67" s="9">
        <f t="shared" si="1"/>
        <v>-23010</v>
      </c>
    </row>
    <row r="68" spans="1:8" x14ac:dyDescent="0.25">
      <c r="A68" s="16" t="s">
        <v>87</v>
      </c>
      <c r="B68" s="9">
        <v>175</v>
      </c>
      <c r="C68" s="10">
        <v>45388</v>
      </c>
      <c r="D68" s="10">
        <v>45358</v>
      </c>
      <c r="E68" s="10"/>
      <c r="F68" s="10"/>
      <c r="G68" s="1">
        <f t="shared" si="0"/>
        <v>-30</v>
      </c>
      <c r="H68" s="9">
        <f t="shared" si="1"/>
        <v>-5250</v>
      </c>
    </row>
    <row r="69" spans="1:8" x14ac:dyDescent="0.25">
      <c r="A69" s="16" t="s">
        <v>88</v>
      </c>
      <c r="B69" s="9">
        <v>1025</v>
      </c>
      <c r="C69" s="10">
        <v>45388</v>
      </c>
      <c r="D69" s="10">
        <v>45358</v>
      </c>
      <c r="E69" s="10"/>
      <c r="F69" s="10"/>
      <c r="G69" s="1">
        <f t="shared" ref="G69:G131" si="2">D69-C69-(F69-E69)</f>
        <v>-30</v>
      </c>
      <c r="H69" s="9">
        <f t="shared" ref="H69:H131" si="3">B69*G69</f>
        <v>-30750</v>
      </c>
    </row>
    <row r="70" spans="1:8" x14ac:dyDescent="0.25">
      <c r="A70" s="16" t="s">
        <v>89</v>
      </c>
      <c r="B70" s="9">
        <v>1025</v>
      </c>
      <c r="C70" s="10">
        <v>45388</v>
      </c>
      <c r="D70" s="10">
        <v>45358</v>
      </c>
      <c r="E70" s="10"/>
      <c r="F70" s="10"/>
      <c r="G70" s="1">
        <f t="shared" si="2"/>
        <v>-30</v>
      </c>
      <c r="H70" s="9">
        <f t="shared" si="3"/>
        <v>-30750</v>
      </c>
    </row>
    <row r="71" spans="1:8" x14ac:dyDescent="0.25">
      <c r="A71" s="16" t="s">
        <v>90</v>
      </c>
      <c r="B71" s="9">
        <v>7040</v>
      </c>
      <c r="C71" s="10">
        <v>45388</v>
      </c>
      <c r="D71" s="10">
        <v>45362</v>
      </c>
      <c r="E71" s="10"/>
      <c r="F71" s="10"/>
      <c r="G71" s="1">
        <f t="shared" si="2"/>
        <v>-26</v>
      </c>
      <c r="H71" s="9">
        <f t="shared" si="3"/>
        <v>-183040</v>
      </c>
    </row>
    <row r="72" spans="1:8" x14ac:dyDescent="0.25">
      <c r="A72" s="16" t="s">
        <v>91</v>
      </c>
      <c r="B72" s="9">
        <v>212.7</v>
      </c>
      <c r="C72" s="10">
        <v>45388</v>
      </c>
      <c r="D72" s="10">
        <v>45358</v>
      </c>
      <c r="E72" s="10"/>
      <c r="F72" s="10"/>
      <c r="G72" s="1">
        <f t="shared" si="2"/>
        <v>-30</v>
      </c>
      <c r="H72" s="9">
        <f t="shared" si="3"/>
        <v>-6381</v>
      </c>
    </row>
    <row r="73" spans="1:8" x14ac:dyDescent="0.25">
      <c r="A73" s="16" t="s">
        <v>92</v>
      </c>
      <c r="B73" s="9">
        <v>7010</v>
      </c>
      <c r="C73" s="10">
        <v>45388</v>
      </c>
      <c r="D73" s="10">
        <v>45358</v>
      </c>
      <c r="E73" s="10"/>
      <c r="F73" s="10"/>
      <c r="G73" s="1">
        <f t="shared" si="2"/>
        <v>-30</v>
      </c>
      <c r="H73" s="9">
        <f t="shared" si="3"/>
        <v>-210300</v>
      </c>
    </row>
    <row r="74" spans="1:8" x14ac:dyDescent="0.25">
      <c r="A74" s="16" t="s">
        <v>93</v>
      </c>
      <c r="B74" s="9">
        <v>25.61</v>
      </c>
      <c r="C74" s="10">
        <v>45388</v>
      </c>
      <c r="D74" s="10">
        <v>45358</v>
      </c>
      <c r="E74" s="10"/>
      <c r="F74" s="10"/>
      <c r="G74" s="1">
        <f t="shared" si="2"/>
        <v>-30</v>
      </c>
      <c r="H74" s="9">
        <f t="shared" si="3"/>
        <v>-768.3</v>
      </c>
    </row>
    <row r="75" spans="1:8" x14ac:dyDescent="0.25">
      <c r="A75" s="16" t="s">
        <v>94</v>
      </c>
      <c r="B75" s="9">
        <v>764.53</v>
      </c>
      <c r="C75" s="10">
        <v>45388</v>
      </c>
      <c r="D75" s="10">
        <v>45358</v>
      </c>
      <c r="E75" s="10"/>
      <c r="F75" s="10"/>
      <c r="G75" s="1">
        <f t="shared" si="2"/>
        <v>-30</v>
      </c>
      <c r="H75" s="9">
        <f t="shared" si="3"/>
        <v>-22935.899999999998</v>
      </c>
    </row>
    <row r="76" spans="1:8" x14ac:dyDescent="0.25">
      <c r="A76" s="16" t="s">
        <v>95</v>
      </c>
      <c r="B76" s="9">
        <v>219.67</v>
      </c>
      <c r="C76" s="10">
        <v>45388</v>
      </c>
      <c r="D76" s="10">
        <v>45358</v>
      </c>
      <c r="E76" s="10"/>
      <c r="F76" s="10"/>
      <c r="G76" s="1">
        <f t="shared" si="2"/>
        <v>-30</v>
      </c>
      <c r="H76" s="9">
        <f t="shared" si="3"/>
        <v>-6590.0999999999995</v>
      </c>
    </row>
    <row r="77" spans="1:8" x14ac:dyDescent="0.25">
      <c r="A77" s="16" t="s">
        <v>96</v>
      </c>
      <c r="B77" s="9">
        <v>4260</v>
      </c>
      <c r="C77" s="10">
        <v>45388</v>
      </c>
      <c r="D77" s="10">
        <v>45358</v>
      </c>
      <c r="E77" s="10"/>
      <c r="F77" s="10"/>
      <c r="G77" s="1">
        <f t="shared" si="2"/>
        <v>-30</v>
      </c>
      <c r="H77" s="9">
        <f t="shared" si="3"/>
        <v>-127800</v>
      </c>
    </row>
    <row r="78" spans="1:8" x14ac:dyDescent="0.25">
      <c r="A78" s="16" t="s">
        <v>97</v>
      </c>
      <c r="B78" s="9">
        <v>264</v>
      </c>
      <c r="C78" s="10">
        <v>45388</v>
      </c>
      <c r="D78" s="10">
        <v>45358</v>
      </c>
      <c r="E78" s="10"/>
      <c r="F78" s="10"/>
      <c r="G78" s="1">
        <f t="shared" si="2"/>
        <v>-30</v>
      </c>
      <c r="H78" s="9">
        <f t="shared" si="3"/>
        <v>-7920</v>
      </c>
    </row>
    <row r="79" spans="1:8" x14ac:dyDescent="0.25">
      <c r="A79" s="16" t="s">
        <v>98</v>
      </c>
      <c r="B79" s="9">
        <v>525.71</v>
      </c>
      <c r="C79" s="10">
        <v>45390</v>
      </c>
      <c r="D79" s="10">
        <v>45360</v>
      </c>
      <c r="E79" s="10"/>
      <c r="F79" s="10"/>
      <c r="G79" s="1">
        <f t="shared" si="2"/>
        <v>-30</v>
      </c>
      <c r="H79" s="9">
        <f t="shared" si="3"/>
        <v>-15771.300000000001</v>
      </c>
    </row>
    <row r="80" spans="1:8" x14ac:dyDescent="0.25">
      <c r="A80" s="16" t="s">
        <v>99</v>
      </c>
      <c r="B80" s="9">
        <v>657.14</v>
      </c>
      <c r="C80" s="10">
        <v>45390</v>
      </c>
      <c r="D80" s="10">
        <v>45360</v>
      </c>
      <c r="E80" s="10"/>
      <c r="F80" s="10"/>
      <c r="G80" s="1">
        <f t="shared" si="2"/>
        <v>-30</v>
      </c>
      <c r="H80" s="9">
        <f t="shared" si="3"/>
        <v>-19714.2</v>
      </c>
    </row>
    <row r="81" spans="1:8" x14ac:dyDescent="0.25">
      <c r="A81" s="16" t="s">
        <v>100</v>
      </c>
      <c r="B81" s="9">
        <v>876.19</v>
      </c>
      <c r="C81" s="10">
        <v>45390</v>
      </c>
      <c r="D81" s="10">
        <v>45360</v>
      </c>
      <c r="E81" s="10"/>
      <c r="F81" s="10"/>
      <c r="G81" s="1">
        <f t="shared" si="2"/>
        <v>-30</v>
      </c>
      <c r="H81" s="9">
        <f t="shared" si="3"/>
        <v>-26285.7</v>
      </c>
    </row>
    <row r="82" spans="1:8" x14ac:dyDescent="0.25">
      <c r="A82" s="16" t="s">
        <v>101</v>
      </c>
      <c r="B82" s="9">
        <v>481.9</v>
      </c>
      <c r="C82" s="10">
        <v>45390</v>
      </c>
      <c r="D82" s="10">
        <v>45360</v>
      </c>
      <c r="E82" s="10"/>
      <c r="F82" s="10"/>
      <c r="G82" s="1">
        <f t="shared" si="2"/>
        <v>-30</v>
      </c>
      <c r="H82" s="9">
        <f t="shared" si="3"/>
        <v>-14457</v>
      </c>
    </row>
    <row r="83" spans="1:8" x14ac:dyDescent="0.25">
      <c r="A83" s="16" t="s">
        <v>102</v>
      </c>
      <c r="B83" s="9">
        <v>525.71</v>
      </c>
      <c r="C83" s="10">
        <v>45390</v>
      </c>
      <c r="D83" s="10">
        <v>45360</v>
      </c>
      <c r="E83" s="10"/>
      <c r="F83" s="10"/>
      <c r="G83" s="1">
        <f t="shared" si="2"/>
        <v>-30</v>
      </c>
      <c r="H83" s="9">
        <f t="shared" si="3"/>
        <v>-15771.300000000001</v>
      </c>
    </row>
    <row r="84" spans="1:8" x14ac:dyDescent="0.25">
      <c r="A84" s="16" t="s">
        <v>103</v>
      </c>
      <c r="B84" s="9">
        <v>591.42999999999995</v>
      </c>
      <c r="C84" s="10">
        <v>45390</v>
      </c>
      <c r="D84" s="10">
        <v>45360</v>
      </c>
      <c r="E84" s="10"/>
      <c r="F84" s="10"/>
      <c r="G84" s="1">
        <f t="shared" si="2"/>
        <v>-30</v>
      </c>
      <c r="H84" s="9">
        <f t="shared" si="3"/>
        <v>-17742.899999999998</v>
      </c>
    </row>
    <row r="85" spans="1:8" x14ac:dyDescent="0.25">
      <c r="A85" s="16" t="s">
        <v>104</v>
      </c>
      <c r="B85" s="9">
        <v>876.19</v>
      </c>
      <c r="C85" s="10">
        <v>45390</v>
      </c>
      <c r="D85" s="10">
        <v>45360</v>
      </c>
      <c r="E85" s="10"/>
      <c r="F85" s="10"/>
      <c r="G85" s="1">
        <f t="shared" si="2"/>
        <v>-30</v>
      </c>
      <c r="H85" s="9">
        <f t="shared" si="3"/>
        <v>-26285.7</v>
      </c>
    </row>
    <row r="86" spans="1:8" x14ac:dyDescent="0.25">
      <c r="A86" s="16" t="s">
        <v>105</v>
      </c>
      <c r="B86" s="9">
        <v>722.86</v>
      </c>
      <c r="C86" s="10">
        <v>45390</v>
      </c>
      <c r="D86" s="10">
        <v>45360</v>
      </c>
      <c r="E86" s="10"/>
      <c r="F86" s="10"/>
      <c r="G86" s="1">
        <f t="shared" si="2"/>
        <v>-30</v>
      </c>
      <c r="H86" s="9">
        <f t="shared" si="3"/>
        <v>-21685.8</v>
      </c>
    </row>
    <row r="87" spans="1:8" x14ac:dyDescent="0.25">
      <c r="A87" s="16" t="s">
        <v>106</v>
      </c>
      <c r="B87" s="9">
        <v>766.67</v>
      </c>
      <c r="C87" s="10">
        <v>45390</v>
      </c>
      <c r="D87" s="10">
        <v>45360</v>
      </c>
      <c r="E87" s="10"/>
      <c r="F87" s="10"/>
      <c r="G87" s="1">
        <f t="shared" si="2"/>
        <v>-30</v>
      </c>
      <c r="H87" s="9">
        <f t="shared" si="3"/>
        <v>-23000.1</v>
      </c>
    </row>
    <row r="88" spans="1:8" x14ac:dyDescent="0.25">
      <c r="A88" s="16" t="s">
        <v>107</v>
      </c>
      <c r="B88" s="9">
        <v>591.42999999999995</v>
      </c>
      <c r="C88" s="10">
        <v>45390</v>
      </c>
      <c r="D88" s="10">
        <v>45360</v>
      </c>
      <c r="E88" s="10"/>
      <c r="F88" s="10"/>
      <c r="G88" s="1">
        <f t="shared" si="2"/>
        <v>-30</v>
      </c>
      <c r="H88" s="9">
        <f t="shared" si="3"/>
        <v>-17742.899999999998</v>
      </c>
    </row>
    <row r="89" spans="1:8" x14ac:dyDescent="0.25">
      <c r="A89" s="16" t="s">
        <v>108</v>
      </c>
      <c r="B89" s="9">
        <v>481.9</v>
      </c>
      <c r="C89" s="10">
        <v>45390</v>
      </c>
      <c r="D89" s="10">
        <v>45360</v>
      </c>
      <c r="E89" s="10"/>
      <c r="F89" s="10"/>
      <c r="G89" s="1">
        <f t="shared" si="2"/>
        <v>-30</v>
      </c>
      <c r="H89" s="9">
        <f t="shared" si="3"/>
        <v>-14457</v>
      </c>
    </row>
    <row r="90" spans="1:8" x14ac:dyDescent="0.25">
      <c r="A90" s="16" t="s">
        <v>109</v>
      </c>
      <c r="B90" s="9">
        <v>109.52</v>
      </c>
      <c r="C90" s="10">
        <v>45390</v>
      </c>
      <c r="D90" s="10">
        <v>45360</v>
      </c>
      <c r="E90" s="10"/>
      <c r="F90" s="10"/>
      <c r="G90" s="1">
        <f t="shared" si="2"/>
        <v>-30</v>
      </c>
      <c r="H90" s="9">
        <f t="shared" si="3"/>
        <v>-3285.6</v>
      </c>
    </row>
    <row r="91" spans="1:8" x14ac:dyDescent="0.25">
      <c r="A91" s="16" t="s">
        <v>110</v>
      </c>
      <c r="B91" s="9">
        <v>941.9</v>
      </c>
      <c r="C91" s="10">
        <v>45390</v>
      </c>
      <c r="D91" s="10">
        <v>45360</v>
      </c>
      <c r="E91" s="10"/>
      <c r="F91" s="10"/>
      <c r="G91" s="1">
        <f t="shared" si="2"/>
        <v>-30</v>
      </c>
      <c r="H91" s="9">
        <f t="shared" si="3"/>
        <v>-28257</v>
      </c>
    </row>
    <row r="92" spans="1:8" x14ac:dyDescent="0.25">
      <c r="A92" s="16" t="s">
        <v>111</v>
      </c>
      <c r="B92" s="9">
        <v>876.19</v>
      </c>
      <c r="C92" s="10">
        <v>45390</v>
      </c>
      <c r="D92" s="10">
        <v>45360</v>
      </c>
      <c r="E92" s="10"/>
      <c r="F92" s="10"/>
      <c r="G92" s="1">
        <f t="shared" si="2"/>
        <v>-30</v>
      </c>
      <c r="H92" s="9">
        <f t="shared" si="3"/>
        <v>-26285.7</v>
      </c>
    </row>
    <row r="93" spans="1:8" x14ac:dyDescent="0.25">
      <c r="A93" s="16" t="s">
        <v>112</v>
      </c>
      <c r="B93" s="9">
        <v>420</v>
      </c>
      <c r="C93" s="10">
        <v>45395</v>
      </c>
      <c r="D93" s="10">
        <v>45366</v>
      </c>
      <c r="E93" s="10"/>
      <c r="F93" s="10"/>
      <c r="G93" s="1">
        <f t="shared" si="2"/>
        <v>-29</v>
      </c>
      <c r="H93" s="9">
        <f t="shared" si="3"/>
        <v>-12180</v>
      </c>
    </row>
    <row r="94" spans="1:8" x14ac:dyDescent="0.25">
      <c r="A94" s="16" t="s">
        <v>113</v>
      </c>
      <c r="B94" s="9">
        <v>126.06</v>
      </c>
      <c r="C94" s="10">
        <v>45395</v>
      </c>
      <c r="D94" s="10">
        <v>45366</v>
      </c>
      <c r="E94" s="10"/>
      <c r="F94" s="10"/>
      <c r="G94" s="1">
        <f t="shared" si="2"/>
        <v>-29</v>
      </c>
      <c r="H94" s="9">
        <f t="shared" si="3"/>
        <v>-3655.7400000000002</v>
      </c>
    </row>
    <row r="95" spans="1:8" x14ac:dyDescent="0.25">
      <c r="A95" s="16" t="s">
        <v>114</v>
      </c>
      <c r="B95" s="9">
        <v>13.51</v>
      </c>
      <c r="C95" s="10">
        <v>45395</v>
      </c>
      <c r="D95" s="10">
        <v>45366</v>
      </c>
      <c r="E95" s="10"/>
      <c r="F95" s="10"/>
      <c r="G95" s="1">
        <f t="shared" si="2"/>
        <v>-29</v>
      </c>
      <c r="H95" s="9">
        <f t="shared" si="3"/>
        <v>-391.79</v>
      </c>
    </row>
    <row r="96" spans="1:8" x14ac:dyDescent="0.25">
      <c r="A96" s="16" t="s">
        <v>115</v>
      </c>
      <c r="B96" s="9">
        <v>44.88</v>
      </c>
      <c r="C96" s="10">
        <v>45395</v>
      </c>
      <c r="D96" s="10">
        <v>45366</v>
      </c>
      <c r="E96" s="10"/>
      <c r="F96" s="10"/>
      <c r="G96" s="1">
        <f t="shared" si="2"/>
        <v>-29</v>
      </c>
      <c r="H96" s="9">
        <f t="shared" si="3"/>
        <v>-1301.52</v>
      </c>
    </row>
    <row r="97" spans="1:8" x14ac:dyDescent="0.25">
      <c r="A97" s="16" t="s">
        <v>116</v>
      </c>
      <c r="B97" s="9">
        <v>15</v>
      </c>
      <c r="C97" s="10">
        <v>45406</v>
      </c>
      <c r="D97" s="10">
        <v>45376</v>
      </c>
      <c r="E97" s="10"/>
      <c r="F97" s="10"/>
      <c r="G97" s="1">
        <f t="shared" si="2"/>
        <v>-30</v>
      </c>
      <c r="H97" s="9">
        <f t="shared" si="3"/>
        <v>-450</v>
      </c>
    </row>
    <row r="98" spans="1:8" x14ac:dyDescent="0.25">
      <c r="A98" s="16" t="s">
        <v>117</v>
      </c>
      <c r="B98" s="9">
        <v>64.739999999999995</v>
      </c>
      <c r="C98" s="10">
        <v>45406</v>
      </c>
      <c r="D98" s="10">
        <v>45376</v>
      </c>
      <c r="E98" s="10"/>
      <c r="F98" s="10"/>
      <c r="G98" s="1">
        <f t="shared" si="2"/>
        <v>-30</v>
      </c>
      <c r="H98" s="9">
        <f t="shared" si="3"/>
        <v>-1942.1999999999998</v>
      </c>
    </row>
    <row r="99" spans="1:8" x14ac:dyDescent="0.25">
      <c r="A99" s="16" t="s">
        <v>118</v>
      </c>
      <c r="B99" s="9">
        <v>4143</v>
      </c>
      <c r="C99" s="10">
        <v>45406</v>
      </c>
      <c r="D99" s="10">
        <v>45376</v>
      </c>
      <c r="E99" s="10"/>
      <c r="F99" s="10"/>
      <c r="G99" s="1">
        <f t="shared" si="2"/>
        <v>-30</v>
      </c>
      <c r="H99" s="9">
        <f t="shared" si="3"/>
        <v>-124290</v>
      </c>
    </row>
    <row r="100" spans="1:8" x14ac:dyDescent="0.25">
      <c r="A100" s="16" t="s">
        <v>119</v>
      </c>
      <c r="B100" s="9">
        <v>1100</v>
      </c>
      <c r="C100" s="10">
        <v>45406</v>
      </c>
      <c r="D100" s="10">
        <v>45376</v>
      </c>
      <c r="E100" s="10"/>
      <c r="F100" s="10"/>
      <c r="G100" s="1">
        <f t="shared" si="2"/>
        <v>-30</v>
      </c>
      <c r="H100" s="9">
        <f t="shared" si="3"/>
        <v>-33000</v>
      </c>
    </row>
    <row r="101" spans="1:8" x14ac:dyDescent="0.25">
      <c r="A101" s="16" t="s">
        <v>120</v>
      </c>
      <c r="B101" s="9">
        <v>160</v>
      </c>
      <c r="C101" s="10">
        <v>45406</v>
      </c>
      <c r="D101" s="10">
        <v>45376</v>
      </c>
      <c r="E101" s="10"/>
      <c r="F101" s="10"/>
      <c r="G101" s="1">
        <f t="shared" si="2"/>
        <v>-30</v>
      </c>
      <c r="H101" s="9">
        <f t="shared" si="3"/>
        <v>-4800</v>
      </c>
    </row>
    <row r="102" spans="1:8" x14ac:dyDescent="0.25">
      <c r="A102" s="16" t="s">
        <v>121</v>
      </c>
      <c r="B102" s="9">
        <v>6549</v>
      </c>
      <c r="C102" s="10">
        <v>45406</v>
      </c>
      <c r="D102" s="10">
        <v>45376</v>
      </c>
      <c r="E102" s="10"/>
      <c r="F102" s="10"/>
      <c r="G102" s="1">
        <f t="shared" si="2"/>
        <v>-30</v>
      </c>
      <c r="H102" s="9">
        <f t="shared" si="3"/>
        <v>-196470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ref="G132:G195" si="4">D132-C132-(F132-E132)</f>
        <v>0</v>
      </c>
      <c r="H132" s="9">
        <f t="shared" ref="H132:H195" si="5">B132*G132</f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si="4"/>
        <v>0</v>
      </c>
      <c r="H133" s="9">
        <f t="shared" si="5"/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ht="14.25" customHeight="1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1"/>
      <c r="D194" s="11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0"/>
      <c r="D195" s="10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ref="G196:G202" si="6">D196-C196-(F196-E196)</f>
        <v>0</v>
      </c>
      <c r="H196" s="9">
        <f t="shared" ref="H196:H202" si="7">B196*G196</f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si="6"/>
        <v>0</v>
      </c>
      <c r="H197" s="9">
        <f t="shared" si="7"/>
        <v>0</v>
      </c>
    </row>
    <row r="198" spans="1:8" x14ac:dyDescent="0.25">
      <c r="A198" s="16"/>
      <c r="B198" s="9"/>
      <c r="C198" s="11"/>
      <c r="D198" s="11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0"/>
      <c r="D199" s="10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1"/>
      <c r="D202" s="11"/>
      <c r="E202" s="10"/>
      <c r="F202" s="10"/>
      <c r="G202" s="1">
        <f t="shared" si="6"/>
        <v>0</v>
      </c>
      <c r="H202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16"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115890.45000000003</v>
      </c>
      <c r="C1" s="31">
        <f>COUNTA(A4:A203)</f>
        <v>102</v>
      </c>
      <c r="G1" s="13">
        <f>IF(B1&lt;&gt;0,H1/B1,0)</f>
        <v>-28.370285127031607</v>
      </c>
      <c r="H1" s="12">
        <f>SUM(H4:H195)</f>
        <v>-3287845.1099999994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122</v>
      </c>
      <c r="B4" s="9">
        <v>4310</v>
      </c>
      <c r="C4" s="10">
        <v>45407</v>
      </c>
      <c r="D4" s="10">
        <v>45386</v>
      </c>
      <c r="E4" s="10"/>
      <c r="F4" s="10"/>
      <c r="G4" s="1">
        <f>D4-C4-(F4-E4)</f>
        <v>-21</v>
      </c>
      <c r="H4" s="9">
        <f>B4*G4</f>
        <v>-90510</v>
      </c>
    </row>
    <row r="5" spans="1:8" x14ac:dyDescent="0.25">
      <c r="A5" s="16" t="s">
        <v>123</v>
      </c>
      <c r="B5" s="9">
        <v>342</v>
      </c>
      <c r="C5" s="10">
        <v>45416</v>
      </c>
      <c r="D5" s="10">
        <v>45386</v>
      </c>
      <c r="E5" s="10"/>
      <c r="F5" s="10"/>
      <c r="G5" s="1">
        <f t="shared" ref="G5:G68" si="0">D5-C5-(F5-E5)</f>
        <v>-30</v>
      </c>
      <c r="H5" s="9">
        <f t="shared" ref="H5:H68" si="1">B5*G5</f>
        <v>-10260</v>
      </c>
    </row>
    <row r="6" spans="1:8" x14ac:dyDescent="0.25">
      <c r="A6" s="16" t="s">
        <v>124</v>
      </c>
      <c r="B6" s="9">
        <v>1035</v>
      </c>
      <c r="C6" s="10">
        <v>45416</v>
      </c>
      <c r="D6" s="10">
        <v>45386</v>
      </c>
      <c r="E6" s="10"/>
      <c r="F6" s="10"/>
      <c r="G6" s="1">
        <f t="shared" si="0"/>
        <v>-30</v>
      </c>
      <c r="H6" s="9">
        <f t="shared" si="1"/>
        <v>-31050</v>
      </c>
    </row>
    <row r="7" spans="1:8" x14ac:dyDescent="0.25">
      <c r="A7" s="16" t="s">
        <v>125</v>
      </c>
      <c r="B7" s="9">
        <v>115</v>
      </c>
      <c r="C7" s="10">
        <v>45416</v>
      </c>
      <c r="D7" s="10">
        <v>45386</v>
      </c>
      <c r="E7" s="10"/>
      <c r="F7" s="10"/>
      <c r="G7" s="1">
        <f t="shared" si="0"/>
        <v>-30</v>
      </c>
      <c r="H7" s="9">
        <f t="shared" si="1"/>
        <v>-3450</v>
      </c>
    </row>
    <row r="8" spans="1:8" x14ac:dyDescent="0.25">
      <c r="A8" s="16" t="s">
        <v>126</v>
      </c>
      <c r="B8" s="9">
        <v>525</v>
      </c>
      <c r="C8" s="10">
        <v>45416</v>
      </c>
      <c r="D8" s="10">
        <v>45386</v>
      </c>
      <c r="E8" s="10"/>
      <c r="F8" s="10"/>
      <c r="G8" s="1">
        <f t="shared" si="0"/>
        <v>-30</v>
      </c>
      <c r="H8" s="9">
        <f t="shared" si="1"/>
        <v>-15750</v>
      </c>
    </row>
    <row r="9" spans="1:8" x14ac:dyDescent="0.25">
      <c r="A9" s="16" t="s">
        <v>127</v>
      </c>
      <c r="B9" s="9">
        <v>767</v>
      </c>
      <c r="C9" s="10">
        <v>45416</v>
      </c>
      <c r="D9" s="10">
        <v>45386</v>
      </c>
      <c r="E9" s="10"/>
      <c r="F9" s="10"/>
      <c r="G9" s="1">
        <f t="shared" si="0"/>
        <v>-30</v>
      </c>
      <c r="H9" s="9">
        <f t="shared" si="1"/>
        <v>-23010</v>
      </c>
    </row>
    <row r="10" spans="1:8" x14ac:dyDescent="0.25">
      <c r="A10" s="16" t="s">
        <v>128</v>
      </c>
      <c r="B10" s="9">
        <v>58.67</v>
      </c>
      <c r="C10" s="10">
        <v>45416</v>
      </c>
      <c r="D10" s="10">
        <v>45386</v>
      </c>
      <c r="E10" s="10"/>
      <c r="F10" s="10"/>
      <c r="G10" s="1">
        <f t="shared" si="0"/>
        <v>-30</v>
      </c>
      <c r="H10" s="9">
        <f t="shared" si="1"/>
        <v>-1760.1</v>
      </c>
    </row>
    <row r="11" spans="1:8" x14ac:dyDescent="0.25">
      <c r="A11" s="16" t="s">
        <v>129</v>
      </c>
      <c r="B11" s="9">
        <v>230</v>
      </c>
      <c r="C11" s="10">
        <v>45416</v>
      </c>
      <c r="D11" s="10">
        <v>45386</v>
      </c>
      <c r="E11" s="10"/>
      <c r="F11" s="10"/>
      <c r="G11" s="1">
        <f t="shared" si="0"/>
        <v>-30</v>
      </c>
      <c r="H11" s="9">
        <f t="shared" si="1"/>
        <v>-6900</v>
      </c>
    </row>
    <row r="12" spans="1:8" x14ac:dyDescent="0.25">
      <c r="A12" s="16" t="s">
        <v>130</v>
      </c>
      <c r="B12" s="9">
        <v>250</v>
      </c>
      <c r="C12" s="10">
        <v>45416</v>
      </c>
      <c r="D12" s="10">
        <v>45386</v>
      </c>
      <c r="E12" s="10"/>
      <c r="F12" s="10"/>
      <c r="G12" s="1">
        <f t="shared" si="0"/>
        <v>-30</v>
      </c>
      <c r="H12" s="9">
        <f t="shared" si="1"/>
        <v>-7500</v>
      </c>
    </row>
    <row r="13" spans="1:8" x14ac:dyDescent="0.25">
      <c r="A13" s="16" t="s">
        <v>131</v>
      </c>
      <c r="B13" s="9">
        <v>1035</v>
      </c>
      <c r="C13" s="10">
        <v>45416</v>
      </c>
      <c r="D13" s="10">
        <v>45386</v>
      </c>
      <c r="E13" s="10"/>
      <c r="F13" s="10"/>
      <c r="G13" s="1">
        <f t="shared" si="0"/>
        <v>-30</v>
      </c>
      <c r="H13" s="9">
        <f t="shared" si="1"/>
        <v>-31050</v>
      </c>
    </row>
    <row r="14" spans="1:8" x14ac:dyDescent="0.25">
      <c r="A14" s="16" t="s">
        <v>132</v>
      </c>
      <c r="B14" s="9">
        <v>5122</v>
      </c>
      <c r="C14" s="10">
        <v>45416</v>
      </c>
      <c r="D14" s="10">
        <v>45386</v>
      </c>
      <c r="E14" s="10"/>
      <c r="F14" s="10"/>
      <c r="G14" s="1">
        <f t="shared" si="0"/>
        <v>-30</v>
      </c>
      <c r="H14" s="9">
        <f t="shared" si="1"/>
        <v>-153660</v>
      </c>
    </row>
    <row r="15" spans="1:8" x14ac:dyDescent="0.25">
      <c r="A15" s="16" t="s">
        <v>133</v>
      </c>
      <c r="B15" s="9">
        <v>231.82</v>
      </c>
      <c r="C15" s="10">
        <v>45421</v>
      </c>
      <c r="D15" s="10">
        <v>45391</v>
      </c>
      <c r="E15" s="10"/>
      <c r="F15" s="10"/>
      <c r="G15" s="1">
        <f t="shared" si="0"/>
        <v>-30</v>
      </c>
      <c r="H15" s="9">
        <f t="shared" si="1"/>
        <v>-6954.6</v>
      </c>
    </row>
    <row r="16" spans="1:8" x14ac:dyDescent="0.25">
      <c r="A16" s="16" t="s">
        <v>134</v>
      </c>
      <c r="B16" s="9">
        <v>3051.82</v>
      </c>
      <c r="C16" s="10">
        <v>45421</v>
      </c>
      <c r="D16" s="10">
        <v>45391</v>
      </c>
      <c r="E16" s="10"/>
      <c r="F16" s="10"/>
      <c r="G16" s="1">
        <f t="shared" si="0"/>
        <v>-30</v>
      </c>
      <c r="H16" s="9">
        <f t="shared" si="1"/>
        <v>-91554.6</v>
      </c>
    </row>
    <row r="17" spans="1:8" x14ac:dyDescent="0.25">
      <c r="A17" s="16" t="s">
        <v>135</v>
      </c>
      <c r="B17" s="9">
        <v>14175</v>
      </c>
      <c r="C17" s="10">
        <v>45416</v>
      </c>
      <c r="D17" s="10">
        <v>45391</v>
      </c>
      <c r="E17" s="10"/>
      <c r="F17" s="10"/>
      <c r="G17" s="1">
        <f t="shared" si="0"/>
        <v>-25</v>
      </c>
      <c r="H17" s="9">
        <f t="shared" si="1"/>
        <v>-354375</v>
      </c>
    </row>
    <row r="18" spans="1:8" x14ac:dyDescent="0.25">
      <c r="A18" s="16" t="s">
        <v>136</v>
      </c>
      <c r="B18" s="9">
        <v>150.83000000000001</v>
      </c>
      <c r="C18" s="10">
        <v>45421</v>
      </c>
      <c r="D18" s="10">
        <v>45391</v>
      </c>
      <c r="E18" s="10"/>
      <c r="F18" s="10"/>
      <c r="G18" s="1">
        <f t="shared" si="0"/>
        <v>-30</v>
      </c>
      <c r="H18" s="9">
        <f t="shared" si="1"/>
        <v>-4524.8999999999996</v>
      </c>
    </row>
    <row r="19" spans="1:8" x14ac:dyDescent="0.25">
      <c r="A19" s="16" t="s">
        <v>137</v>
      </c>
      <c r="B19" s="9">
        <v>613.33000000000004</v>
      </c>
      <c r="C19" s="10">
        <v>45421</v>
      </c>
      <c r="D19" s="10">
        <v>45391</v>
      </c>
      <c r="E19" s="10"/>
      <c r="F19" s="10"/>
      <c r="G19" s="1">
        <f t="shared" si="0"/>
        <v>-30</v>
      </c>
      <c r="H19" s="9">
        <f t="shared" si="1"/>
        <v>-18399.900000000001</v>
      </c>
    </row>
    <row r="20" spans="1:8" x14ac:dyDescent="0.25">
      <c r="A20" s="16" t="s">
        <v>138</v>
      </c>
      <c r="B20" s="9">
        <v>854.29</v>
      </c>
      <c r="C20" s="10">
        <v>45421</v>
      </c>
      <c r="D20" s="10">
        <v>45391</v>
      </c>
      <c r="E20" s="10"/>
      <c r="F20" s="10"/>
      <c r="G20" s="1">
        <f t="shared" si="0"/>
        <v>-30</v>
      </c>
      <c r="H20" s="9">
        <f t="shared" si="1"/>
        <v>-25628.7</v>
      </c>
    </row>
    <row r="21" spans="1:8" x14ac:dyDescent="0.25">
      <c r="A21" s="16" t="s">
        <v>139</v>
      </c>
      <c r="B21" s="9">
        <v>722.86</v>
      </c>
      <c r="C21" s="10">
        <v>45421</v>
      </c>
      <c r="D21" s="10">
        <v>45391</v>
      </c>
      <c r="E21" s="10"/>
      <c r="F21" s="10"/>
      <c r="G21" s="1">
        <f t="shared" si="0"/>
        <v>-30</v>
      </c>
      <c r="H21" s="9">
        <f t="shared" si="1"/>
        <v>-21685.8</v>
      </c>
    </row>
    <row r="22" spans="1:8" x14ac:dyDescent="0.25">
      <c r="A22" s="16" t="s">
        <v>140</v>
      </c>
      <c r="B22" s="9">
        <v>525.71</v>
      </c>
      <c r="C22" s="10">
        <v>45421</v>
      </c>
      <c r="D22" s="10">
        <v>45391</v>
      </c>
      <c r="E22" s="10"/>
      <c r="F22" s="10"/>
      <c r="G22" s="1">
        <f t="shared" si="0"/>
        <v>-30</v>
      </c>
      <c r="H22" s="9">
        <f t="shared" si="1"/>
        <v>-15771.3</v>
      </c>
    </row>
    <row r="23" spans="1:8" x14ac:dyDescent="0.25">
      <c r="A23" s="16" t="s">
        <v>141</v>
      </c>
      <c r="B23" s="9">
        <v>438.1</v>
      </c>
      <c r="C23" s="10">
        <v>45421</v>
      </c>
      <c r="D23" s="10">
        <v>45391</v>
      </c>
      <c r="E23" s="10"/>
      <c r="F23" s="10"/>
      <c r="G23" s="1">
        <f t="shared" si="0"/>
        <v>-30</v>
      </c>
      <c r="H23" s="9">
        <f t="shared" si="1"/>
        <v>-13143</v>
      </c>
    </row>
    <row r="24" spans="1:8" x14ac:dyDescent="0.25">
      <c r="A24" s="16" t="s">
        <v>142</v>
      </c>
      <c r="B24" s="9">
        <v>876.19</v>
      </c>
      <c r="C24" s="10">
        <v>45421</v>
      </c>
      <c r="D24" s="10">
        <v>45391</v>
      </c>
      <c r="E24" s="10"/>
      <c r="F24" s="10"/>
      <c r="G24" s="1">
        <f t="shared" si="0"/>
        <v>-30</v>
      </c>
      <c r="H24" s="9">
        <f t="shared" si="1"/>
        <v>-26285.7</v>
      </c>
    </row>
    <row r="25" spans="1:8" x14ac:dyDescent="0.25">
      <c r="A25" s="16" t="s">
        <v>143</v>
      </c>
      <c r="B25" s="9">
        <v>985.71</v>
      </c>
      <c r="C25" s="10">
        <v>45421</v>
      </c>
      <c r="D25" s="10">
        <v>45391</v>
      </c>
      <c r="E25" s="10"/>
      <c r="F25" s="10"/>
      <c r="G25" s="1">
        <f t="shared" si="0"/>
        <v>-30</v>
      </c>
      <c r="H25" s="9">
        <f t="shared" si="1"/>
        <v>-29571.3</v>
      </c>
    </row>
    <row r="26" spans="1:8" x14ac:dyDescent="0.25">
      <c r="A26" s="16" t="s">
        <v>144</v>
      </c>
      <c r="B26" s="9">
        <v>591.42999999999995</v>
      </c>
      <c r="C26" s="10">
        <v>45421</v>
      </c>
      <c r="D26" s="10">
        <v>45391</v>
      </c>
      <c r="E26" s="10"/>
      <c r="F26" s="10"/>
      <c r="G26" s="1">
        <f t="shared" si="0"/>
        <v>-30</v>
      </c>
      <c r="H26" s="9">
        <f t="shared" si="1"/>
        <v>-17742.900000000001</v>
      </c>
    </row>
    <row r="27" spans="1:8" x14ac:dyDescent="0.25">
      <c r="A27" s="16" t="s">
        <v>145</v>
      </c>
      <c r="B27" s="9">
        <v>438.1</v>
      </c>
      <c r="C27" s="10">
        <v>45421</v>
      </c>
      <c r="D27" s="10">
        <v>45391</v>
      </c>
      <c r="E27" s="10"/>
      <c r="F27" s="10"/>
      <c r="G27" s="1">
        <f t="shared" si="0"/>
        <v>-30</v>
      </c>
      <c r="H27" s="9">
        <f t="shared" si="1"/>
        <v>-13143</v>
      </c>
    </row>
    <row r="28" spans="1:8" x14ac:dyDescent="0.25">
      <c r="A28" s="16" t="s">
        <v>146</v>
      </c>
      <c r="B28" s="9">
        <v>525.71</v>
      </c>
      <c r="C28" s="10">
        <v>45421</v>
      </c>
      <c r="D28" s="10">
        <v>45391</v>
      </c>
      <c r="E28" s="10"/>
      <c r="F28" s="10"/>
      <c r="G28" s="1">
        <f t="shared" si="0"/>
        <v>-30</v>
      </c>
      <c r="H28" s="9">
        <f t="shared" si="1"/>
        <v>-15771.3</v>
      </c>
    </row>
    <row r="29" spans="1:8" x14ac:dyDescent="0.25">
      <c r="A29" s="16" t="s">
        <v>147</v>
      </c>
      <c r="B29" s="9">
        <v>854.29</v>
      </c>
      <c r="C29" s="10">
        <v>45421</v>
      </c>
      <c r="D29" s="10">
        <v>45391</v>
      </c>
      <c r="E29" s="10"/>
      <c r="F29" s="10"/>
      <c r="G29" s="1">
        <f t="shared" si="0"/>
        <v>-30</v>
      </c>
      <c r="H29" s="9">
        <f t="shared" si="1"/>
        <v>-25628.7</v>
      </c>
    </row>
    <row r="30" spans="1:8" x14ac:dyDescent="0.25">
      <c r="A30" s="16" t="s">
        <v>148</v>
      </c>
      <c r="B30" s="9">
        <v>109.52</v>
      </c>
      <c r="C30" s="10">
        <v>45421</v>
      </c>
      <c r="D30" s="10">
        <v>45391</v>
      </c>
      <c r="E30" s="10"/>
      <c r="F30" s="10"/>
      <c r="G30" s="1">
        <f t="shared" si="0"/>
        <v>-30</v>
      </c>
      <c r="H30" s="9">
        <f t="shared" si="1"/>
        <v>-3285.6</v>
      </c>
    </row>
    <row r="31" spans="1:8" x14ac:dyDescent="0.25">
      <c r="A31" s="16" t="s">
        <v>149</v>
      </c>
      <c r="B31" s="9">
        <v>722.86</v>
      </c>
      <c r="C31" s="10">
        <v>45421</v>
      </c>
      <c r="D31" s="10">
        <v>45391</v>
      </c>
      <c r="E31" s="10"/>
      <c r="F31" s="10"/>
      <c r="G31" s="1">
        <f t="shared" si="0"/>
        <v>-30</v>
      </c>
      <c r="H31" s="9">
        <f t="shared" si="1"/>
        <v>-21685.8</v>
      </c>
    </row>
    <row r="32" spans="1:8" x14ac:dyDescent="0.25">
      <c r="A32" s="16" t="s">
        <v>150</v>
      </c>
      <c r="B32" s="9">
        <v>503.81</v>
      </c>
      <c r="C32" s="10">
        <v>45421</v>
      </c>
      <c r="D32" s="10">
        <v>45391</v>
      </c>
      <c r="E32" s="10"/>
      <c r="F32" s="10"/>
      <c r="G32" s="1">
        <f t="shared" si="0"/>
        <v>-30</v>
      </c>
      <c r="H32" s="9">
        <f t="shared" si="1"/>
        <v>-15114.3</v>
      </c>
    </row>
    <row r="33" spans="1:8" x14ac:dyDescent="0.25">
      <c r="A33" s="16" t="s">
        <v>151</v>
      </c>
      <c r="B33" s="9">
        <v>3112</v>
      </c>
      <c r="C33" s="10">
        <v>45422</v>
      </c>
      <c r="D33" s="10">
        <v>45392</v>
      </c>
      <c r="E33" s="10"/>
      <c r="F33" s="10"/>
      <c r="G33" s="1">
        <f t="shared" si="0"/>
        <v>-30</v>
      </c>
      <c r="H33" s="9">
        <f t="shared" si="1"/>
        <v>-93360</v>
      </c>
    </row>
    <row r="34" spans="1:8" x14ac:dyDescent="0.25">
      <c r="A34" s="16" t="s">
        <v>152</v>
      </c>
      <c r="B34" s="9">
        <v>1148.06</v>
      </c>
      <c r="C34" s="10">
        <v>45416</v>
      </c>
      <c r="D34" s="10">
        <v>45392</v>
      </c>
      <c r="E34" s="10"/>
      <c r="F34" s="10"/>
      <c r="G34" s="1">
        <f t="shared" si="0"/>
        <v>-24</v>
      </c>
      <c r="H34" s="9">
        <f t="shared" si="1"/>
        <v>-27553.439999999999</v>
      </c>
    </row>
    <row r="35" spans="1:8" x14ac:dyDescent="0.25">
      <c r="A35" s="16" t="s">
        <v>153</v>
      </c>
      <c r="B35" s="9">
        <v>726.72</v>
      </c>
      <c r="C35" s="10">
        <v>45416</v>
      </c>
      <c r="D35" s="10">
        <v>45392</v>
      </c>
      <c r="E35" s="10"/>
      <c r="F35" s="10"/>
      <c r="G35" s="1">
        <f t="shared" si="0"/>
        <v>-24</v>
      </c>
      <c r="H35" s="9">
        <f t="shared" si="1"/>
        <v>-17441.28</v>
      </c>
    </row>
    <row r="36" spans="1:8" x14ac:dyDescent="0.25">
      <c r="A36" s="16" t="s">
        <v>154</v>
      </c>
      <c r="B36" s="9">
        <v>1468</v>
      </c>
      <c r="C36" s="10">
        <v>45422</v>
      </c>
      <c r="D36" s="10">
        <v>45392</v>
      </c>
      <c r="E36" s="10"/>
      <c r="F36" s="10"/>
      <c r="G36" s="1">
        <f t="shared" si="0"/>
        <v>-30</v>
      </c>
      <c r="H36" s="9">
        <f t="shared" si="1"/>
        <v>-44040</v>
      </c>
    </row>
    <row r="37" spans="1:8" x14ac:dyDescent="0.25">
      <c r="A37" s="16" t="s">
        <v>155</v>
      </c>
      <c r="B37" s="9">
        <v>450</v>
      </c>
      <c r="C37" s="10">
        <v>45428</v>
      </c>
      <c r="D37" s="10">
        <v>45398</v>
      </c>
      <c r="E37" s="10"/>
      <c r="F37" s="10"/>
      <c r="G37" s="1">
        <f t="shared" si="0"/>
        <v>-30</v>
      </c>
      <c r="H37" s="9">
        <f t="shared" si="1"/>
        <v>-13500</v>
      </c>
    </row>
    <row r="38" spans="1:8" x14ac:dyDescent="0.25">
      <c r="A38" s="16" t="s">
        <v>156</v>
      </c>
      <c r="B38" s="9">
        <v>2920</v>
      </c>
      <c r="C38" s="10">
        <v>45428</v>
      </c>
      <c r="D38" s="10">
        <v>45398</v>
      </c>
      <c r="E38" s="10"/>
      <c r="F38" s="10"/>
      <c r="G38" s="1">
        <f t="shared" si="0"/>
        <v>-30</v>
      </c>
      <c r="H38" s="9">
        <f t="shared" si="1"/>
        <v>-87600</v>
      </c>
    </row>
    <row r="39" spans="1:8" x14ac:dyDescent="0.25">
      <c r="A39" s="16" t="s">
        <v>157</v>
      </c>
      <c r="B39" s="9">
        <v>3.9</v>
      </c>
      <c r="C39" s="10">
        <v>45428</v>
      </c>
      <c r="D39" s="10">
        <v>45398</v>
      </c>
      <c r="E39" s="10"/>
      <c r="F39" s="10"/>
      <c r="G39" s="1">
        <f t="shared" si="0"/>
        <v>-30</v>
      </c>
      <c r="H39" s="9">
        <f t="shared" si="1"/>
        <v>-117</v>
      </c>
    </row>
    <row r="40" spans="1:8" x14ac:dyDescent="0.25">
      <c r="A40" s="16" t="s">
        <v>158</v>
      </c>
      <c r="B40" s="9">
        <v>180</v>
      </c>
      <c r="C40" s="10">
        <v>45428</v>
      </c>
      <c r="D40" s="10">
        <v>45398</v>
      </c>
      <c r="E40" s="10"/>
      <c r="F40" s="10"/>
      <c r="G40" s="1">
        <f t="shared" si="0"/>
        <v>-30</v>
      </c>
      <c r="H40" s="9">
        <f t="shared" si="1"/>
        <v>-5400</v>
      </c>
    </row>
    <row r="41" spans="1:8" x14ac:dyDescent="0.25">
      <c r="A41" s="16" t="s">
        <v>159</v>
      </c>
      <c r="B41" s="9">
        <v>7318</v>
      </c>
      <c r="C41" s="10">
        <v>45428</v>
      </c>
      <c r="D41" s="10">
        <v>45398</v>
      </c>
      <c r="E41" s="10"/>
      <c r="F41" s="10"/>
      <c r="G41" s="1">
        <f t="shared" si="0"/>
        <v>-30</v>
      </c>
      <c r="H41" s="9">
        <f t="shared" si="1"/>
        <v>-219540</v>
      </c>
    </row>
    <row r="42" spans="1:8" x14ac:dyDescent="0.25">
      <c r="A42" s="16" t="s">
        <v>160</v>
      </c>
      <c r="B42" s="9">
        <v>77.5</v>
      </c>
      <c r="C42" s="10">
        <v>45428</v>
      </c>
      <c r="D42" s="10">
        <v>45398</v>
      </c>
      <c r="E42" s="10"/>
      <c r="F42" s="10"/>
      <c r="G42" s="1">
        <f t="shared" si="0"/>
        <v>-30</v>
      </c>
      <c r="H42" s="9">
        <f t="shared" si="1"/>
        <v>-2325</v>
      </c>
    </row>
    <row r="43" spans="1:8" x14ac:dyDescent="0.25">
      <c r="A43" s="16" t="s">
        <v>161</v>
      </c>
      <c r="B43" s="9">
        <v>5434</v>
      </c>
      <c r="C43" s="10">
        <v>45428</v>
      </c>
      <c r="D43" s="10">
        <v>45398</v>
      </c>
      <c r="E43" s="10"/>
      <c r="F43" s="10"/>
      <c r="G43" s="1">
        <f t="shared" si="0"/>
        <v>-30</v>
      </c>
      <c r="H43" s="9">
        <f t="shared" si="1"/>
        <v>-163020</v>
      </c>
    </row>
    <row r="44" spans="1:8" x14ac:dyDescent="0.25">
      <c r="A44" s="16" t="s">
        <v>162</v>
      </c>
      <c r="B44" s="9">
        <v>509.09</v>
      </c>
      <c r="C44" s="10">
        <v>45434</v>
      </c>
      <c r="D44" s="10">
        <v>45404</v>
      </c>
      <c r="E44" s="10"/>
      <c r="F44" s="10"/>
      <c r="G44" s="1">
        <f t="shared" si="0"/>
        <v>-30</v>
      </c>
      <c r="H44" s="9">
        <f t="shared" si="1"/>
        <v>-15272.7</v>
      </c>
    </row>
    <row r="45" spans="1:8" x14ac:dyDescent="0.25">
      <c r="A45" s="16" t="s">
        <v>163</v>
      </c>
      <c r="B45" s="9">
        <v>2520</v>
      </c>
      <c r="C45" s="10">
        <v>45434</v>
      </c>
      <c r="D45" s="10">
        <v>45404</v>
      </c>
      <c r="E45" s="10"/>
      <c r="F45" s="10"/>
      <c r="G45" s="1">
        <f t="shared" si="0"/>
        <v>-30</v>
      </c>
      <c r="H45" s="9">
        <f t="shared" si="1"/>
        <v>-75600</v>
      </c>
    </row>
    <row r="46" spans="1:8" x14ac:dyDescent="0.25">
      <c r="A46" s="16" t="s">
        <v>164</v>
      </c>
      <c r="B46" s="9">
        <v>11625</v>
      </c>
      <c r="C46" s="10">
        <v>45434</v>
      </c>
      <c r="D46" s="10">
        <v>45404</v>
      </c>
      <c r="E46" s="10"/>
      <c r="F46" s="10"/>
      <c r="G46" s="1">
        <f t="shared" si="0"/>
        <v>-30</v>
      </c>
      <c r="H46" s="9">
        <f t="shared" si="1"/>
        <v>-348750</v>
      </c>
    </row>
    <row r="47" spans="1:8" x14ac:dyDescent="0.25">
      <c r="A47" s="16" t="s">
        <v>165</v>
      </c>
      <c r="B47" s="9">
        <v>7430</v>
      </c>
      <c r="C47" s="10">
        <v>45434</v>
      </c>
      <c r="D47" s="10">
        <v>45404</v>
      </c>
      <c r="E47" s="10"/>
      <c r="F47" s="10"/>
      <c r="G47" s="1">
        <f t="shared" si="0"/>
        <v>-30</v>
      </c>
      <c r="H47" s="9">
        <f t="shared" si="1"/>
        <v>-222900</v>
      </c>
    </row>
    <row r="48" spans="1:8" x14ac:dyDescent="0.25">
      <c r="A48" s="16" t="s">
        <v>166</v>
      </c>
      <c r="B48" s="9">
        <v>56</v>
      </c>
      <c r="C48" s="10">
        <v>45434</v>
      </c>
      <c r="D48" s="10">
        <v>45404</v>
      </c>
      <c r="E48" s="10"/>
      <c r="F48" s="10"/>
      <c r="G48" s="1">
        <f t="shared" si="0"/>
        <v>-30</v>
      </c>
      <c r="H48" s="9">
        <f t="shared" si="1"/>
        <v>-1680</v>
      </c>
    </row>
    <row r="49" spans="1:8" x14ac:dyDescent="0.25">
      <c r="A49" s="16" t="s">
        <v>167</v>
      </c>
      <c r="B49" s="9">
        <v>102.03</v>
      </c>
      <c r="C49" s="10">
        <v>45434</v>
      </c>
      <c r="D49" s="10">
        <v>45404</v>
      </c>
      <c r="E49" s="10"/>
      <c r="F49" s="10"/>
      <c r="G49" s="1">
        <f t="shared" si="0"/>
        <v>-30</v>
      </c>
      <c r="H49" s="9">
        <f t="shared" si="1"/>
        <v>-3060.9</v>
      </c>
    </row>
    <row r="50" spans="1:8" x14ac:dyDescent="0.25">
      <c r="A50" s="16" t="s">
        <v>168</v>
      </c>
      <c r="B50" s="9">
        <v>120</v>
      </c>
      <c r="C50" s="10">
        <v>45434</v>
      </c>
      <c r="D50" s="10">
        <v>45404</v>
      </c>
      <c r="E50" s="10"/>
      <c r="F50" s="10"/>
      <c r="G50" s="1">
        <f t="shared" si="0"/>
        <v>-30</v>
      </c>
      <c r="H50" s="9">
        <f t="shared" si="1"/>
        <v>-3600</v>
      </c>
    </row>
    <row r="51" spans="1:8" x14ac:dyDescent="0.25">
      <c r="A51" s="16" t="s">
        <v>169</v>
      </c>
      <c r="B51" s="9">
        <v>2700</v>
      </c>
      <c r="C51" s="10">
        <v>45428</v>
      </c>
      <c r="D51" s="10">
        <v>45420</v>
      </c>
      <c r="E51" s="10"/>
      <c r="F51" s="10"/>
      <c r="G51" s="1">
        <f t="shared" si="0"/>
        <v>-8</v>
      </c>
      <c r="H51" s="9">
        <f t="shared" si="1"/>
        <v>-21600</v>
      </c>
    </row>
    <row r="52" spans="1:8" x14ac:dyDescent="0.25">
      <c r="A52" s="16" t="s">
        <v>170</v>
      </c>
      <c r="B52" s="9">
        <v>130.47</v>
      </c>
      <c r="C52" s="10">
        <v>45457</v>
      </c>
      <c r="D52" s="10">
        <v>45428</v>
      </c>
      <c r="E52" s="10"/>
      <c r="F52" s="10"/>
      <c r="G52" s="1">
        <f t="shared" si="0"/>
        <v>-29</v>
      </c>
      <c r="H52" s="9">
        <f t="shared" si="1"/>
        <v>-3783.63</v>
      </c>
    </row>
    <row r="53" spans="1:8" x14ac:dyDescent="0.25">
      <c r="A53" s="16" t="s">
        <v>171</v>
      </c>
      <c r="B53" s="9">
        <v>1764</v>
      </c>
      <c r="C53" s="10">
        <v>45457</v>
      </c>
      <c r="D53" s="10">
        <v>45428</v>
      </c>
      <c r="E53" s="10"/>
      <c r="F53" s="10"/>
      <c r="G53" s="1">
        <f t="shared" si="0"/>
        <v>-29</v>
      </c>
      <c r="H53" s="9">
        <f t="shared" si="1"/>
        <v>-51156</v>
      </c>
    </row>
    <row r="54" spans="1:8" x14ac:dyDescent="0.25">
      <c r="A54" s="16" t="s">
        <v>172</v>
      </c>
      <c r="B54" s="9">
        <v>770</v>
      </c>
      <c r="C54" s="10">
        <v>45457</v>
      </c>
      <c r="D54" s="10">
        <v>45428</v>
      </c>
      <c r="E54" s="10"/>
      <c r="F54" s="10"/>
      <c r="G54" s="1">
        <f t="shared" si="0"/>
        <v>-29</v>
      </c>
      <c r="H54" s="9">
        <f t="shared" si="1"/>
        <v>-22330</v>
      </c>
    </row>
    <row r="55" spans="1:8" x14ac:dyDescent="0.25">
      <c r="A55" s="16" t="s">
        <v>173</v>
      </c>
      <c r="B55" s="9">
        <v>30</v>
      </c>
      <c r="C55" s="10">
        <v>45457</v>
      </c>
      <c r="D55" s="10">
        <v>45428</v>
      </c>
      <c r="E55" s="10"/>
      <c r="F55" s="10"/>
      <c r="G55" s="1">
        <f t="shared" si="0"/>
        <v>-29</v>
      </c>
      <c r="H55" s="9">
        <f t="shared" si="1"/>
        <v>-870</v>
      </c>
    </row>
    <row r="56" spans="1:8" x14ac:dyDescent="0.25">
      <c r="A56" s="16" t="s">
        <v>174</v>
      </c>
      <c r="B56" s="9">
        <v>150</v>
      </c>
      <c r="C56" s="10">
        <v>45457</v>
      </c>
      <c r="D56" s="10">
        <v>45428</v>
      </c>
      <c r="E56" s="10"/>
      <c r="F56" s="10"/>
      <c r="G56" s="1">
        <f t="shared" si="0"/>
        <v>-29</v>
      </c>
      <c r="H56" s="9">
        <f t="shared" si="1"/>
        <v>-4350</v>
      </c>
    </row>
    <row r="57" spans="1:8" x14ac:dyDescent="0.25">
      <c r="A57" s="16" t="s">
        <v>175</v>
      </c>
      <c r="B57" s="9">
        <v>1150</v>
      </c>
      <c r="C57" s="10">
        <v>45457</v>
      </c>
      <c r="D57" s="10">
        <v>45428</v>
      </c>
      <c r="E57" s="10"/>
      <c r="F57" s="10"/>
      <c r="G57" s="1">
        <f t="shared" si="0"/>
        <v>-29</v>
      </c>
      <c r="H57" s="9">
        <f t="shared" si="1"/>
        <v>-33350</v>
      </c>
    </row>
    <row r="58" spans="1:8" x14ac:dyDescent="0.25">
      <c r="A58" s="16" t="s">
        <v>176</v>
      </c>
      <c r="B58" s="9">
        <v>1300</v>
      </c>
      <c r="C58" s="10">
        <v>45457</v>
      </c>
      <c r="D58" s="10">
        <v>45428</v>
      </c>
      <c r="E58" s="10"/>
      <c r="F58" s="10"/>
      <c r="G58" s="1">
        <f t="shared" si="0"/>
        <v>-29</v>
      </c>
      <c r="H58" s="9">
        <f t="shared" si="1"/>
        <v>-37700</v>
      </c>
    </row>
    <row r="59" spans="1:8" x14ac:dyDescent="0.25">
      <c r="A59" s="16" t="s">
        <v>177</v>
      </c>
      <c r="B59" s="9">
        <v>232.86</v>
      </c>
      <c r="C59" s="10">
        <v>45457</v>
      </c>
      <c r="D59" s="10">
        <v>45428</v>
      </c>
      <c r="E59" s="10"/>
      <c r="F59" s="10"/>
      <c r="G59" s="1">
        <f t="shared" si="0"/>
        <v>-29</v>
      </c>
      <c r="H59" s="9">
        <f t="shared" si="1"/>
        <v>-6752.94</v>
      </c>
    </row>
    <row r="60" spans="1:8" x14ac:dyDescent="0.25">
      <c r="A60" s="16" t="s">
        <v>178</v>
      </c>
      <c r="B60" s="9">
        <v>420.24</v>
      </c>
      <c r="C60" s="10">
        <v>45457</v>
      </c>
      <c r="D60" s="10">
        <v>45428</v>
      </c>
      <c r="E60" s="10"/>
      <c r="F60" s="10"/>
      <c r="G60" s="1">
        <f t="shared" si="0"/>
        <v>-29</v>
      </c>
      <c r="H60" s="9">
        <f t="shared" si="1"/>
        <v>-12186.96</v>
      </c>
    </row>
    <row r="61" spans="1:8" x14ac:dyDescent="0.25">
      <c r="A61" s="16" t="s">
        <v>179</v>
      </c>
      <c r="B61" s="9">
        <v>15</v>
      </c>
      <c r="C61" s="10">
        <v>45457</v>
      </c>
      <c r="D61" s="10">
        <v>45428</v>
      </c>
      <c r="E61" s="10"/>
      <c r="F61" s="10"/>
      <c r="G61" s="1">
        <f t="shared" si="0"/>
        <v>-29</v>
      </c>
      <c r="H61" s="9">
        <f t="shared" si="1"/>
        <v>-435</v>
      </c>
    </row>
    <row r="62" spans="1:8" x14ac:dyDescent="0.25">
      <c r="A62" s="16" t="s">
        <v>180</v>
      </c>
      <c r="B62" s="9">
        <v>29.94</v>
      </c>
      <c r="C62" s="10">
        <v>45457</v>
      </c>
      <c r="D62" s="10">
        <v>45428</v>
      </c>
      <c r="E62" s="10"/>
      <c r="F62" s="10"/>
      <c r="G62" s="1">
        <f t="shared" si="0"/>
        <v>-29</v>
      </c>
      <c r="H62" s="9">
        <f t="shared" si="1"/>
        <v>-868.26</v>
      </c>
    </row>
    <row r="63" spans="1:8" x14ac:dyDescent="0.25">
      <c r="A63" s="16" t="s">
        <v>181</v>
      </c>
      <c r="B63" s="9">
        <v>69.97</v>
      </c>
      <c r="C63" s="10">
        <v>45457</v>
      </c>
      <c r="D63" s="10">
        <v>45428</v>
      </c>
      <c r="E63" s="10"/>
      <c r="F63" s="10"/>
      <c r="G63" s="1">
        <f t="shared" si="0"/>
        <v>-29</v>
      </c>
      <c r="H63" s="9">
        <f t="shared" si="1"/>
        <v>-2029.13</v>
      </c>
    </row>
    <row r="64" spans="1:8" x14ac:dyDescent="0.25">
      <c r="A64" s="16" t="s">
        <v>182</v>
      </c>
      <c r="B64" s="9">
        <v>47.9</v>
      </c>
      <c r="C64" s="10">
        <v>45457</v>
      </c>
      <c r="D64" s="10">
        <v>45428</v>
      </c>
      <c r="E64" s="10"/>
      <c r="F64" s="10"/>
      <c r="G64" s="1">
        <f t="shared" si="0"/>
        <v>-29</v>
      </c>
      <c r="H64" s="9">
        <f t="shared" si="1"/>
        <v>-1389.1</v>
      </c>
    </row>
    <row r="65" spans="1:8" x14ac:dyDescent="0.25">
      <c r="A65" s="16" t="s">
        <v>183</v>
      </c>
      <c r="B65" s="9">
        <v>138.4</v>
      </c>
      <c r="C65" s="10">
        <v>45457</v>
      </c>
      <c r="D65" s="10">
        <v>45428</v>
      </c>
      <c r="E65" s="10"/>
      <c r="F65" s="10"/>
      <c r="G65" s="1">
        <f t="shared" si="0"/>
        <v>-29</v>
      </c>
      <c r="H65" s="9">
        <f t="shared" si="1"/>
        <v>-4013.6</v>
      </c>
    </row>
    <row r="66" spans="1:8" x14ac:dyDescent="0.25">
      <c r="A66" s="16" t="s">
        <v>184</v>
      </c>
      <c r="B66" s="9">
        <v>110.35</v>
      </c>
      <c r="C66" s="10">
        <v>45457</v>
      </c>
      <c r="D66" s="10">
        <v>45428</v>
      </c>
      <c r="E66" s="10"/>
      <c r="F66" s="10"/>
      <c r="G66" s="1">
        <f t="shared" si="0"/>
        <v>-29</v>
      </c>
      <c r="H66" s="9">
        <f t="shared" si="1"/>
        <v>-3200.15</v>
      </c>
    </row>
    <row r="67" spans="1:8" x14ac:dyDescent="0.25">
      <c r="A67" s="16" t="s">
        <v>185</v>
      </c>
      <c r="B67" s="9">
        <v>547.62</v>
      </c>
      <c r="C67" s="10">
        <v>45458</v>
      </c>
      <c r="D67" s="10">
        <v>45428</v>
      </c>
      <c r="E67" s="10"/>
      <c r="F67" s="10"/>
      <c r="G67" s="1">
        <f t="shared" si="0"/>
        <v>-30</v>
      </c>
      <c r="H67" s="9">
        <f t="shared" si="1"/>
        <v>-16428.599999999999</v>
      </c>
    </row>
    <row r="68" spans="1:8" x14ac:dyDescent="0.25">
      <c r="A68" s="16" t="s">
        <v>186</v>
      </c>
      <c r="B68" s="9">
        <v>832.38</v>
      </c>
      <c r="C68" s="10">
        <v>45458</v>
      </c>
      <c r="D68" s="10">
        <v>45428</v>
      </c>
      <c r="E68" s="10"/>
      <c r="F68" s="10"/>
      <c r="G68" s="1">
        <f t="shared" si="0"/>
        <v>-30</v>
      </c>
      <c r="H68" s="9">
        <f t="shared" si="1"/>
        <v>-24971.4</v>
      </c>
    </row>
    <row r="69" spans="1:8" x14ac:dyDescent="0.25">
      <c r="A69" s="16" t="s">
        <v>187</v>
      </c>
      <c r="B69" s="9">
        <v>744.76</v>
      </c>
      <c r="C69" s="10">
        <v>45458</v>
      </c>
      <c r="D69" s="10">
        <v>45428</v>
      </c>
      <c r="E69" s="10"/>
      <c r="F69" s="10"/>
      <c r="G69" s="1">
        <f t="shared" ref="G69:G132" si="2">D69-C69-(F69-E69)</f>
        <v>-30</v>
      </c>
      <c r="H69" s="9">
        <f t="shared" ref="H69:H132" si="3">B69*G69</f>
        <v>-22342.799999999999</v>
      </c>
    </row>
    <row r="70" spans="1:8" x14ac:dyDescent="0.25">
      <c r="A70" s="16" t="s">
        <v>188</v>
      </c>
      <c r="B70" s="9">
        <v>109.52</v>
      </c>
      <c r="C70" s="10">
        <v>45458</v>
      </c>
      <c r="D70" s="10">
        <v>45428</v>
      </c>
      <c r="E70" s="10"/>
      <c r="F70" s="10"/>
      <c r="G70" s="1">
        <f t="shared" si="2"/>
        <v>-30</v>
      </c>
      <c r="H70" s="9">
        <f t="shared" si="3"/>
        <v>-3285.6</v>
      </c>
    </row>
    <row r="71" spans="1:8" x14ac:dyDescent="0.25">
      <c r="A71" s="16" t="s">
        <v>189</v>
      </c>
      <c r="B71" s="9">
        <v>657.14</v>
      </c>
      <c r="C71" s="10">
        <v>45458</v>
      </c>
      <c r="D71" s="10">
        <v>45428</v>
      </c>
      <c r="E71" s="10"/>
      <c r="F71" s="10"/>
      <c r="G71" s="1">
        <f t="shared" si="2"/>
        <v>-30</v>
      </c>
      <c r="H71" s="9">
        <f t="shared" si="3"/>
        <v>-19714.2</v>
      </c>
    </row>
    <row r="72" spans="1:8" x14ac:dyDescent="0.25">
      <c r="A72" s="16" t="s">
        <v>190</v>
      </c>
      <c r="B72" s="9">
        <v>766.67</v>
      </c>
      <c r="C72" s="10">
        <v>45458</v>
      </c>
      <c r="D72" s="10">
        <v>45428</v>
      </c>
      <c r="E72" s="10"/>
      <c r="F72" s="10"/>
      <c r="G72" s="1">
        <f t="shared" si="2"/>
        <v>-30</v>
      </c>
      <c r="H72" s="9">
        <f t="shared" si="3"/>
        <v>-23000.1</v>
      </c>
    </row>
    <row r="73" spans="1:8" x14ac:dyDescent="0.25">
      <c r="A73" s="16" t="s">
        <v>191</v>
      </c>
      <c r="B73" s="9">
        <v>766.67</v>
      </c>
      <c r="C73" s="10">
        <v>45458</v>
      </c>
      <c r="D73" s="10">
        <v>45428</v>
      </c>
      <c r="E73" s="10"/>
      <c r="F73" s="10"/>
      <c r="G73" s="1">
        <f t="shared" si="2"/>
        <v>-30</v>
      </c>
      <c r="H73" s="9">
        <f t="shared" si="3"/>
        <v>-23000.1</v>
      </c>
    </row>
    <row r="74" spans="1:8" x14ac:dyDescent="0.25">
      <c r="A74" s="16" t="s">
        <v>192</v>
      </c>
      <c r="B74" s="9">
        <v>547.62</v>
      </c>
      <c r="C74" s="10">
        <v>45458</v>
      </c>
      <c r="D74" s="10">
        <v>45428</v>
      </c>
      <c r="E74" s="10"/>
      <c r="F74" s="10"/>
      <c r="G74" s="1">
        <f t="shared" si="2"/>
        <v>-30</v>
      </c>
      <c r="H74" s="9">
        <f t="shared" si="3"/>
        <v>-16428.599999999999</v>
      </c>
    </row>
    <row r="75" spans="1:8" x14ac:dyDescent="0.25">
      <c r="A75" s="16" t="s">
        <v>193</v>
      </c>
      <c r="B75" s="9">
        <v>635.24</v>
      </c>
      <c r="C75" s="10">
        <v>45458</v>
      </c>
      <c r="D75" s="10">
        <v>45428</v>
      </c>
      <c r="E75" s="10"/>
      <c r="F75" s="10"/>
      <c r="G75" s="1">
        <f t="shared" si="2"/>
        <v>-30</v>
      </c>
      <c r="H75" s="9">
        <f t="shared" si="3"/>
        <v>-19057.2</v>
      </c>
    </row>
    <row r="76" spans="1:8" x14ac:dyDescent="0.25">
      <c r="A76" s="16" t="s">
        <v>194</v>
      </c>
      <c r="B76" s="9">
        <v>810.48</v>
      </c>
      <c r="C76" s="10">
        <v>45458</v>
      </c>
      <c r="D76" s="10">
        <v>45428</v>
      </c>
      <c r="E76" s="10"/>
      <c r="F76" s="10"/>
      <c r="G76" s="1">
        <f t="shared" si="2"/>
        <v>-30</v>
      </c>
      <c r="H76" s="9">
        <f t="shared" si="3"/>
        <v>-24314.400000000001</v>
      </c>
    </row>
    <row r="77" spans="1:8" x14ac:dyDescent="0.25">
      <c r="A77" s="16" t="s">
        <v>195</v>
      </c>
      <c r="B77" s="9">
        <v>832.38</v>
      </c>
      <c r="C77" s="10">
        <v>45458</v>
      </c>
      <c r="D77" s="10">
        <v>45428</v>
      </c>
      <c r="E77" s="10"/>
      <c r="F77" s="10"/>
      <c r="G77" s="1">
        <f t="shared" si="2"/>
        <v>-30</v>
      </c>
      <c r="H77" s="9">
        <f t="shared" si="3"/>
        <v>-24971.4</v>
      </c>
    </row>
    <row r="78" spans="1:8" x14ac:dyDescent="0.25">
      <c r="A78" s="16" t="s">
        <v>196</v>
      </c>
      <c r="B78" s="9">
        <v>438.1</v>
      </c>
      <c r="C78" s="10">
        <v>45458</v>
      </c>
      <c r="D78" s="10">
        <v>45428</v>
      </c>
      <c r="E78" s="10"/>
      <c r="F78" s="10"/>
      <c r="G78" s="1">
        <f t="shared" si="2"/>
        <v>-30</v>
      </c>
      <c r="H78" s="9">
        <f t="shared" si="3"/>
        <v>-13143</v>
      </c>
    </row>
    <row r="79" spans="1:8" x14ac:dyDescent="0.25">
      <c r="A79" s="16" t="s">
        <v>197</v>
      </c>
      <c r="B79" s="9">
        <v>503.81</v>
      </c>
      <c r="C79" s="10">
        <v>45458</v>
      </c>
      <c r="D79" s="10">
        <v>45428</v>
      </c>
      <c r="E79" s="10"/>
      <c r="F79" s="10"/>
      <c r="G79" s="1">
        <f t="shared" si="2"/>
        <v>-30</v>
      </c>
      <c r="H79" s="9">
        <f t="shared" si="3"/>
        <v>-15114.3</v>
      </c>
    </row>
    <row r="80" spans="1:8" x14ac:dyDescent="0.25">
      <c r="A80" s="16" t="s">
        <v>198</v>
      </c>
      <c r="B80" s="9">
        <v>788.57</v>
      </c>
      <c r="C80" s="10">
        <v>45458</v>
      </c>
      <c r="D80" s="10">
        <v>45428</v>
      </c>
      <c r="E80" s="10"/>
      <c r="F80" s="10"/>
      <c r="G80" s="1">
        <f t="shared" si="2"/>
        <v>-30</v>
      </c>
      <c r="H80" s="9">
        <f t="shared" si="3"/>
        <v>-23657.1</v>
      </c>
    </row>
    <row r="81" spans="1:8" x14ac:dyDescent="0.25">
      <c r="A81" s="16" t="s">
        <v>199</v>
      </c>
      <c r="B81" s="9">
        <v>2242</v>
      </c>
      <c r="C81" s="10">
        <v>45462</v>
      </c>
      <c r="D81" s="10">
        <v>45432</v>
      </c>
      <c r="E81" s="10"/>
      <c r="F81" s="10"/>
      <c r="G81" s="1">
        <f t="shared" si="2"/>
        <v>-30</v>
      </c>
      <c r="H81" s="9">
        <f t="shared" si="3"/>
        <v>-67260</v>
      </c>
    </row>
    <row r="82" spans="1:8" x14ac:dyDescent="0.25">
      <c r="A82" s="16" t="s">
        <v>200</v>
      </c>
      <c r="B82" s="9">
        <v>1480</v>
      </c>
      <c r="C82" s="10">
        <v>45464</v>
      </c>
      <c r="D82" s="10">
        <v>45434</v>
      </c>
      <c r="E82" s="10"/>
      <c r="F82" s="10"/>
      <c r="G82" s="1">
        <f t="shared" si="2"/>
        <v>-30</v>
      </c>
      <c r="H82" s="9">
        <f t="shared" si="3"/>
        <v>-44400</v>
      </c>
    </row>
    <row r="83" spans="1:8" x14ac:dyDescent="0.25">
      <c r="A83" s="16" t="s">
        <v>201</v>
      </c>
      <c r="B83" s="9">
        <v>985.71</v>
      </c>
      <c r="C83" s="10">
        <v>45487</v>
      </c>
      <c r="D83" s="10">
        <v>45457</v>
      </c>
      <c r="E83" s="10"/>
      <c r="F83" s="10"/>
      <c r="G83" s="1">
        <f t="shared" si="2"/>
        <v>-30</v>
      </c>
      <c r="H83" s="9">
        <f t="shared" si="3"/>
        <v>-29571.3</v>
      </c>
    </row>
    <row r="84" spans="1:8" x14ac:dyDescent="0.25">
      <c r="A84" s="16" t="s">
        <v>202</v>
      </c>
      <c r="B84" s="9">
        <v>898.1</v>
      </c>
      <c r="C84" s="10">
        <v>45487</v>
      </c>
      <c r="D84" s="10">
        <v>45457</v>
      </c>
      <c r="E84" s="10"/>
      <c r="F84" s="10"/>
      <c r="G84" s="1">
        <f t="shared" si="2"/>
        <v>-30</v>
      </c>
      <c r="H84" s="9">
        <f t="shared" si="3"/>
        <v>-26943</v>
      </c>
    </row>
    <row r="85" spans="1:8" x14ac:dyDescent="0.25">
      <c r="A85" s="16" t="s">
        <v>203</v>
      </c>
      <c r="B85" s="9">
        <v>832.38</v>
      </c>
      <c r="C85" s="10">
        <v>45487</v>
      </c>
      <c r="D85" s="10">
        <v>45457</v>
      </c>
      <c r="E85" s="10"/>
      <c r="F85" s="10"/>
      <c r="G85" s="1">
        <f t="shared" si="2"/>
        <v>-30</v>
      </c>
      <c r="H85" s="9">
        <f t="shared" si="3"/>
        <v>-24971.4</v>
      </c>
    </row>
    <row r="86" spans="1:8" x14ac:dyDescent="0.25">
      <c r="A86" s="16" t="s">
        <v>204</v>
      </c>
      <c r="B86" s="9">
        <v>131.43</v>
      </c>
      <c r="C86" s="10">
        <v>45487</v>
      </c>
      <c r="D86" s="10">
        <v>45457</v>
      </c>
      <c r="E86" s="10"/>
      <c r="F86" s="10"/>
      <c r="G86" s="1">
        <f t="shared" si="2"/>
        <v>-30</v>
      </c>
      <c r="H86" s="9">
        <f t="shared" si="3"/>
        <v>-3942.9</v>
      </c>
    </row>
    <row r="87" spans="1:8" x14ac:dyDescent="0.25">
      <c r="A87" s="16" t="s">
        <v>205</v>
      </c>
      <c r="B87" s="9">
        <v>613.33000000000004</v>
      </c>
      <c r="C87" s="10">
        <v>45487</v>
      </c>
      <c r="D87" s="10">
        <v>45457</v>
      </c>
      <c r="E87" s="10"/>
      <c r="F87" s="10"/>
      <c r="G87" s="1">
        <f t="shared" si="2"/>
        <v>-30</v>
      </c>
      <c r="H87" s="9">
        <f t="shared" si="3"/>
        <v>-18399.900000000001</v>
      </c>
    </row>
    <row r="88" spans="1:8" x14ac:dyDescent="0.25">
      <c r="A88" s="16" t="s">
        <v>206</v>
      </c>
      <c r="B88" s="9">
        <v>591.42999999999995</v>
      </c>
      <c r="C88" s="10">
        <v>45487</v>
      </c>
      <c r="D88" s="10">
        <v>45457</v>
      </c>
      <c r="E88" s="10"/>
      <c r="F88" s="10"/>
      <c r="G88" s="1">
        <f t="shared" si="2"/>
        <v>-30</v>
      </c>
      <c r="H88" s="9">
        <f t="shared" si="3"/>
        <v>-17742.900000000001</v>
      </c>
    </row>
    <row r="89" spans="1:8" x14ac:dyDescent="0.25">
      <c r="A89" s="16" t="s">
        <v>207</v>
      </c>
      <c r="B89" s="9">
        <v>920</v>
      </c>
      <c r="C89" s="10">
        <v>45487</v>
      </c>
      <c r="D89" s="10">
        <v>45457</v>
      </c>
      <c r="E89" s="10"/>
      <c r="F89" s="10"/>
      <c r="G89" s="1">
        <f t="shared" si="2"/>
        <v>-30</v>
      </c>
      <c r="H89" s="9">
        <f t="shared" si="3"/>
        <v>-27600</v>
      </c>
    </row>
    <row r="90" spans="1:8" x14ac:dyDescent="0.25">
      <c r="A90" s="16" t="s">
        <v>208</v>
      </c>
      <c r="B90" s="9">
        <v>832.38</v>
      </c>
      <c r="C90" s="10">
        <v>45487</v>
      </c>
      <c r="D90" s="10">
        <v>45457</v>
      </c>
      <c r="E90" s="10"/>
      <c r="F90" s="10"/>
      <c r="G90" s="1">
        <f t="shared" si="2"/>
        <v>-30</v>
      </c>
      <c r="H90" s="9">
        <f t="shared" si="3"/>
        <v>-24971.4</v>
      </c>
    </row>
    <row r="91" spans="1:8" x14ac:dyDescent="0.25">
      <c r="A91" s="16" t="s">
        <v>209</v>
      </c>
      <c r="B91" s="9">
        <v>679.05</v>
      </c>
      <c r="C91" s="10">
        <v>45487</v>
      </c>
      <c r="D91" s="10">
        <v>45457</v>
      </c>
      <c r="E91" s="10"/>
      <c r="F91" s="10"/>
      <c r="G91" s="1">
        <f t="shared" si="2"/>
        <v>-30</v>
      </c>
      <c r="H91" s="9">
        <f t="shared" si="3"/>
        <v>-20371.5</v>
      </c>
    </row>
    <row r="92" spans="1:8" x14ac:dyDescent="0.25">
      <c r="A92" s="16" t="s">
        <v>210</v>
      </c>
      <c r="B92" s="9">
        <v>87.62</v>
      </c>
      <c r="C92" s="10">
        <v>45487</v>
      </c>
      <c r="D92" s="10">
        <v>45457</v>
      </c>
      <c r="E92" s="10"/>
      <c r="F92" s="10"/>
      <c r="G92" s="1">
        <f t="shared" si="2"/>
        <v>-30</v>
      </c>
      <c r="H92" s="9">
        <f t="shared" si="3"/>
        <v>-2628.6</v>
      </c>
    </row>
    <row r="93" spans="1:8" x14ac:dyDescent="0.25">
      <c r="A93" s="16" t="s">
        <v>211</v>
      </c>
      <c r="B93" s="9">
        <v>180.33</v>
      </c>
      <c r="C93" s="10">
        <v>45490</v>
      </c>
      <c r="D93" s="10">
        <v>45461</v>
      </c>
      <c r="E93" s="10"/>
      <c r="F93" s="10"/>
      <c r="G93" s="1">
        <f t="shared" si="2"/>
        <v>-29</v>
      </c>
      <c r="H93" s="9">
        <f t="shared" si="3"/>
        <v>-5229.57</v>
      </c>
    </row>
    <row r="94" spans="1:8" x14ac:dyDescent="0.25">
      <c r="A94" s="16" t="s">
        <v>212</v>
      </c>
      <c r="B94" s="9">
        <v>219.05</v>
      </c>
      <c r="C94" s="10">
        <v>45490</v>
      </c>
      <c r="D94" s="10">
        <v>45461</v>
      </c>
      <c r="E94" s="10"/>
      <c r="F94" s="10"/>
      <c r="G94" s="1">
        <f t="shared" si="2"/>
        <v>-29</v>
      </c>
      <c r="H94" s="9">
        <f t="shared" si="3"/>
        <v>-6352.45</v>
      </c>
    </row>
    <row r="95" spans="1:8" x14ac:dyDescent="0.25">
      <c r="A95" s="16" t="s">
        <v>213</v>
      </c>
      <c r="B95" s="9">
        <v>175.24</v>
      </c>
      <c r="C95" s="10">
        <v>45490</v>
      </c>
      <c r="D95" s="10">
        <v>45461</v>
      </c>
      <c r="E95" s="10"/>
      <c r="F95" s="10"/>
      <c r="G95" s="1">
        <f t="shared" si="2"/>
        <v>-29</v>
      </c>
      <c r="H95" s="9">
        <f t="shared" si="3"/>
        <v>-5081.96</v>
      </c>
    </row>
    <row r="96" spans="1:8" x14ac:dyDescent="0.25">
      <c r="A96" s="16" t="s">
        <v>214</v>
      </c>
      <c r="B96" s="9">
        <v>175.24</v>
      </c>
      <c r="C96" s="10">
        <v>45490</v>
      </c>
      <c r="D96" s="10">
        <v>45461</v>
      </c>
      <c r="E96" s="10"/>
      <c r="F96" s="10"/>
      <c r="G96" s="1">
        <f t="shared" si="2"/>
        <v>-29</v>
      </c>
      <c r="H96" s="9">
        <f t="shared" si="3"/>
        <v>-5081.96</v>
      </c>
    </row>
    <row r="97" spans="1:8" x14ac:dyDescent="0.25">
      <c r="A97" s="16" t="s">
        <v>215</v>
      </c>
      <c r="B97" s="9">
        <v>175.24</v>
      </c>
      <c r="C97" s="10">
        <v>45490</v>
      </c>
      <c r="D97" s="10">
        <v>45461</v>
      </c>
      <c r="E97" s="10"/>
      <c r="F97" s="10"/>
      <c r="G97" s="1">
        <f t="shared" si="2"/>
        <v>-29</v>
      </c>
      <c r="H97" s="9">
        <f t="shared" si="3"/>
        <v>-5081.96</v>
      </c>
    </row>
    <row r="98" spans="1:8" x14ac:dyDescent="0.25">
      <c r="A98" s="16" t="s">
        <v>216</v>
      </c>
      <c r="B98" s="9">
        <v>175.24</v>
      </c>
      <c r="C98" s="10">
        <v>45490</v>
      </c>
      <c r="D98" s="10">
        <v>45461</v>
      </c>
      <c r="E98" s="10"/>
      <c r="F98" s="10"/>
      <c r="G98" s="1">
        <f t="shared" si="2"/>
        <v>-29</v>
      </c>
      <c r="H98" s="9">
        <f t="shared" si="3"/>
        <v>-5081.96</v>
      </c>
    </row>
    <row r="99" spans="1:8" x14ac:dyDescent="0.25">
      <c r="A99" s="16" t="s">
        <v>217</v>
      </c>
      <c r="B99" s="9">
        <v>21.9</v>
      </c>
      <c r="C99" s="10">
        <v>45490</v>
      </c>
      <c r="D99" s="10">
        <v>45461</v>
      </c>
      <c r="E99" s="10"/>
      <c r="F99" s="10"/>
      <c r="G99" s="1">
        <f t="shared" si="2"/>
        <v>-29</v>
      </c>
      <c r="H99" s="9">
        <f t="shared" si="3"/>
        <v>-635.1</v>
      </c>
    </row>
    <row r="100" spans="1:8" x14ac:dyDescent="0.25">
      <c r="A100" s="16" t="s">
        <v>218</v>
      </c>
      <c r="B100" s="9">
        <v>219.05</v>
      </c>
      <c r="C100" s="10">
        <v>45490</v>
      </c>
      <c r="D100" s="10">
        <v>45461</v>
      </c>
      <c r="E100" s="10"/>
      <c r="F100" s="10"/>
      <c r="G100" s="1">
        <f t="shared" si="2"/>
        <v>-29</v>
      </c>
      <c r="H100" s="9">
        <f t="shared" si="3"/>
        <v>-6352.45</v>
      </c>
    </row>
    <row r="101" spans="1:8" x14ac:dyDescent="0.25">
      <c r="A101" s="16" t="s">
        <v>219</v>
      </c>
      <c r="B101" s="9">
        <v>131.43</v>
      </c>
      <c r="C101" s="10">
        <v>45490</v>
      </c>
      <c r="D101" s="10">
        <v>45461</v>
      </c>
      <c r="E101" s="10"/>
      <c r="F101" s="10"/>
      <c r="G101" s="1">
        <f t="shared" si="2"/>
        <v>-29</v>
      </c>
      <c r="H101" s="9">
        <f t="shared" si="3"/>
        <v>-3811.47</v>
      </c>
    </row>
    <row r="102" spans="1:8" x14ac:dyDescent="0.25">
      <c r="A102" s="16" t="s">
        <v>220</v>
      </c>
      <c r="B102" s="9">
        <v>175.24</v>
      </c>
      <c r="C102" s="10">
        <v>45490</v>
      </c>
      <c r="D102" s="10">
        <v>45461</v>
      </c>
      <c r="E102" s="10"/>
      <c r="F102" s="10"/>
      <c r="G102" s="1">
        <f t="shared" si="2"/>
        <v>-29</v>
      </c>
      <c r="H102" s="9">
        <f t="shared" si="3"/>
        <v>-5081.96</v>
      </c>
    </row>
    <row r="103" spans="1:8" x14ac:dyDescent="0.25">
      <c r="A103" s="16" t="s">
        <v>221</v>
      </c>
      <c r="B103" s="9">
        <v>175.24</v>
      </c>
      <c r="C103" s="10">
        <v>45490</v>
      </c>
      <c r="D103" s="10">
        <v>45461</v>
      </c>
      <c r="E103" s="10"/>
      <c r="F103" s="10"/>
      <c r="G103" s="1">
        <f t="shared" si="2"/>
        <v>-29</v>
      </c>
      <c r="H103" s="9">
        <f t="shared" si="3"/>
        <v>-5081.96</v>
      </c>
    </row>
    <row r="104" spans="1:8" x14ac:dyDescent="0.25">
      <c r="A104" s="16" t="s">
        <v>222</v>
      </c>
      <c r="B104" s="9">
        <v>131.43</v>
      </c>
      <c r="C104" s="10">
        <v>45490</v>
      </c>
      <c r="D104" s="10">
        <v>45461</v>
      </c>
      <c r="E104" s="10"/>
      <c r="F104" s="10"/>
      <c r="G104" s="1">
        <f t="shared" si="2"/>
        <v>-29</v>
      </c>
      <c r="H104" s="9">
        <f t="shared" si="3"/>
        <v>-3811.47</v>
      </c>
    </row>
    <row r="105" spans="1:8" x14ac:dyDescent="0.25">
      <c r="A105" s="16" t="s">
        <v>223</v>
      </c>
      <c r="B105" s="9">
        <v>240.95</v>
      </c>
      <c r="C105" s="10">
        <v>45490</v>
      </c>
      <c r="D105" s="10">
        <v>45461</v>
      </c>
      <c r="E105" s="10"/>
      <c r="F105" s="10"/>
      <c r="G105" s="1">
        <f t="shared" si="2"/>
        <v>-29</v>
      </c>
      <c r="H105" s="9">
        <f t="shared" si="3"/>
        <v>-6987.55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14293.17</v>
      </c>
      <c r="C1" s="31">
        <f>COUNTA(A4:A203)</f>
        <v>6</v>
      </c>
      <c r="G1" s="13">
        <f>IF(B1&lt;&gt;0,H1/B1,0)</f>
        <v>-27</v>
      </c>
      <c r="H1" s="12">
        <f>SUM(H4:H195)</f>
        <v>-385915.58999999997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224</v>
      </c>
      <c r="B4" s="9">
        <v>3600</v>
      </c>
      <c r="C4" s="10">
        <v>45501</v>
      </c>
      <c r="D4" s="10">
        <v>45474</v>
      </c>
      <c r="E4" s="10"/>
      <c r="F4" s="10"/>
      <c r="G4" s="1">
        <f>D4-C4-(F4-E4)</f>
        <v>-27</v>
      </c>
      <c r="H4" s="9">
        <f>B4*G4</f>
        <v>-97200</v>
      </c>
    </row>
    <row r="5" spans="1:8" x14ac:dyDescent="0.25">
      <c r="A5" s="16" t="s">
        <v>225</v>
      </c>
      <c r="B5" s="9">
        <v>716</v>
      </c>
      <c r="C5" s="10">
        <v>45501</v>
      </c>
      <c r="D5" s="10">
        <v>45474</v>
      </c>
      <c r="E5" s="10"/>
      <c r="F5" s="10"/>
      <c r="G5" s="1">
        <f t="shared" ref="G5:G68" si="0">D5-C5-(F5-E5)</f>
        <v>-27</v>
      </c>
      <c r="H5" s="9">
        <f t="shared" ref="H5:H68" si="1">B5*G5</f>
        <v>-19332</v>
      </c>
    </row>
    <row r="6" spans="1:8" x14ac:dyDescent="0.25">
      <c r="A6" s="16" t="s">
        <v>226</v>
      </c>
      <c r="B6" s="9">
        <v>61</v>
      </c>
      <c r="C6" s="10">
        <v>45501</v>
      </c>
      <c r="D6" s="10">
        <v>45474</v>
      </c>
      <c r="E6" s="10"/>
      <c r="F6" s="10"/>
      <c r="G6" s="1">
        <f t="shared" si="0"/>
        <v>-27</v>
      </c>
      <c r="H6" s="9">
        <f t="shared" si="1"/>
        <v>-1647</v>
      </c>
    </row>
    <row r="7" spans="1:8" x14ac:dyDescent="0.25">
      <c r="A7" s="16" t="s">
        <v>227</v>
      </c>
      <c r="B7" s="9">
        <v>120</v>
      </c>
      <c r="C7" s="10">
        <v>45501</v>
      </c>
      <c r="D7" s="10">
        <v>45474</v>
      </c>
      <c r="E7" s="10"/>
      <c r="F7" s="10"/>
      <c r="G7" s="1">
        <f t="shared" si="0"/>
        <v>-27</v>
      </c>
      <c r="H7" s="9">
        <f t="shared" si="1"/>
        <v>-3240</v>
      </c>
    </row>
    <row r="8" spans="1:8" x14ac:dyDescent="0.25">
      <c r="A8" s="16" t="s">
        <v>228</v>
      </c>
      <c r="B8" s="9">
        <v>136.16999999999999</v>
      </c>
      <c r="C8" s="10">
        <v>45501</v>
      </c>
      <c r="D8" s="10">
        <v>45474</v>
      </c>
      <c r="E8" s="10"/>
      <c r="F8" s="10"/>
      <c r="G8" s="1">
        <f t="shared" si="0"/>
        <v>-27</v>
      </c>
      <c r="H8" s="9">
        <f t="shared" si="1"/>
        <v>-3676.59</v>
      </c>
    </row>
    <row r="9" spans="1:8" x14ac:dyDescent="0.25">
      <c r="A9" s="16" t="s">
        <v>229</v>
      </c>
      <c r="B9" s="9">
        <v>9660</v>
      </c>
      <c r="C9" s="10">
        <v>45501</v>
      </c>
      <c r="D9" s="10">
        <v>45474</v>
      </c>
      <c r="E9" s="10"/>
      <c r="F9" s="10"/>
      <c r="G9" s="1">
        <f t="shared" si="0"/>
        <v>-27</v>
      </c>
      <c r="H9" s="9">
        <f t="shared" si="1"/>
        <v>-260820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 SGA</dc:creator>
  <cp:lastModifiedBy>Direttore SGA</cp:lastModifiedBy>
  <cp:lastPrinted>2024-07-03T13:51:34Z</cp:lastPrinted>
  <dcterms:created xsi:type="dcterms:W3CDTF">2006-09-16T00:00:00Z</dcterms:created>
  <dcterms:modified xsi:type="dcterms:W3CDTF">2024-07-03T13:52:35Z</dcterms:modified>
</cp:coreProperties>
</file>